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souloumiac\Documents\Année scolaire 2020-2021\COVID\TESTS\"/>
    </mc:Choice>
  </mc:AlternateContent>
  <bookViews>
    <workbookView xWindow="0" yWindow="0" windowWidth="28800" windowHeight="12330" activeTab="13"/>
  </bookViews>
  <sheets>
    <sheet name="3A" sheetId="4" r:id="rId1"/>
    <sheet name="3B" sheetId="5" r:id="rId2"/>
    <sheet name="3D" sheetId="6" r:id="rId3"/>
    <sheet name="4A" sheetId="7" r:id="rId4"/>
    <sheet name="4B" sheetId="8" r:id="rId5"/>
    <sheet name="3C" sheetId="9" r:id="rId6"/>
    <sheet name="3E" sheetId="10" r:id="rId7"/>
    <sheet name="4C" sheetId="11" r:id="rId8"/>
    <sheet name="4D" sheetId="12" r:id="rId9"/>
    <sheet name="TCD" sheetId="2" r:id="rId10"/>
    <sheet name="convoc" sheetId="3" r:id="rId11"/>
    <sheet name="Feuil1" sheetId="1" r:id="rId12"/>
    <sheet name="LYCEE" sheetId="14" r:id="rId13"/>
    <sheet name="COMMUNICATION" sheetId="17" r:id="rId14"/>
    <sheet name="PLANNING" sheetId="15" r:id="rId15"/>
  </sheets>
  <definedNames>
    <definedName name="_xlnm._FilterDatabase" localSheetId="13" hidden="1">COMMUNICATION!$B$8:$D$8</definedName>
    <definedName name="_xlnm._FilterDatabase" localSheetId="11" hidden="1">Feuil1!$A$1:$F$257</definedName>
    <definedName name="_xlnm._FilterDatabase" localSheetId="12" hidden="1">LYCEE!$B$7:$G$7</definedName>
  </definedNames>
  <calcPr calcId="162913"/>
  <pivotCaches>
    <pivotCache cacheId="0" r:id="rId1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17" l="1"/>
  <c r="B49" i="17"/>
  <c r="B28" i="17"/>
  <c r="B27" i="17"/>
  <c r="B26" i="17"/>
  <c r="B25" i="17"/>
  <c r="B24" i="17"/>
  <c r="B23" i="17"/>
  <c r="B22" i="17"/>
  <c r="B21" i="17"/>
  <c r="B20" i="17"/>
  <c r="B19" i="17"/>
  <c r="B18" i="17"/>
  <c r="B43" i="17"/>
  <c r="B46" i="17"/>
  <c r="B31" i="17"/>
  <c r="B34" i="17"/>
  <c r="B47" i="17"/>
  <c r="B37" i="17"/>
  <c r="B45" i="17"/>
  <c r="B30" i="17"/>
  <c r="B35" i="17"/>
  <c r="B32" i="17"/>
  <c r="B38" i="17"/>
  <c r="B36" i="17"/>
  <c r="B48" i="17"/>
  <c r="B39" i="17"/>
  <c r="B29" i="17"/>
  <c r="B41" i="17"/>
  <c r="B40" i="17"/>
  <c r="M56" i="15"/>
  <c r="M55" i="15"/>
  <c r="M54" i="15"/>
  <c r="M53" i="15"/>
  <c r="M52" i="15"/>
  <c r="M51" i="15"/>
  <c r="M49" i="15"/>
  <c r="M46" i="15"/>
  <c r="M44" i="15"/>
  <c r="M42" i="15"/>
  <c r="M39" i="15"/>
  <c r="M36" i="15"/>
  <c r="M27" i="15"/>
  <c r="M24" i="15"/>
  <c r="M23" i="15"/>
  <c r="M21" i="15"/>
  <c r="M20" i="15"/>
  <c r="M17" i="15"/>
  <c r="M15" i="15"/>
  <c r="M12" i="15"/>
  <c r="M9" i="15"/>
  <c r="M6" i="15"/>
  <c r="M5" i="15"/>
  <c r="M4" i="15"/>
  <c r="M31" i="15" s="1"/>
  <c r="B92" i="14"/>
  <c r="B88" i="14"/>
  <c r="B51" i="14"/>
  <c r="B18" i="14"/>
  <c r="B146" i="14"/>
  <c r="B127" i="14"/>
  <c r="B62" i="14"/>
  <c r="B119" i="14"/>
  <c r="B157" i="14" l="1"/>
  <c r="B61" i="14"/>
  <c r="B59" i="14"/>
  <c r="B45" i="14"/>
  <c r="B96" i="14"/>
  <c r="B40" i="14"/>
  <c r="B129" i="14"/>
  <c r="B94" i="14"/>
  <c r="B142" i="14"/>
  <c r="B13" i="14"/>
  <c r="B11" i="14"/>
  <c r="B108" i="14"/>
  <c r="B36" i="14"/>
  <c r="B8" i="14"/>
  <c r="B149" i="14"/>
  <c r="B74" i="14"/>
  <c r="B19" i="14"/>
  <c r="B111" i="14"/>
  <c r="B84" i="14"/>
  <c r="B57" i="14"/>
  <c r="B110" i="14"/>
  <c r="B35" i="14"/>
  <c r="B154" i="14"/>
  <c r="B31" i="14"/>
  <c r="B155" i="14"/>
  <c r="B122" i="14"/>
  <c r="B63" i="14"/>
  <c r="B56" i="14"/>
  <c r="B12" i="14"/>
  <c r="B135" i="14"/>
  <c r="B121" i="14"/>
  <c r="B81" i="14"/>
  <c r="B66" i="14"/>
  <c r="B156" i="14"/>
  <c r="B147" i="14"/>
  <c r="B114" i="14"/>
  <c r="B107" i="14"/>
  <c r="B152" i="14"/>
  <c r="B148" i="14"/>
  <c r="B99" i="14"/>
  <c r="B10" i="14"/>
  <c r="B130" i="14"/>
  <c r="B95" i="14"/>
  <c r="B54" i="14"/>
  <c r="B109" i="14"/>
  <c r="B86" i="14"/>
  <c r="B64" i="14"/>
  <c r="B145" i="14"/>
  <c r="B143" i="14"/>
  <c r="B131" i="14"/>
  <c r="B128" i="14"/>
  <c r="B125" i="14"/>
  <c r="B115" i="14"/>
  <c r="B104" i="14"/>
  <c r="B91" i="14"/>
  <c r="B87" i="14"/>
  <c r="B68" i="14"/>
  <c r="B49" i="14"/>
  <c r="B29" i="14"/>
  <c r="B27" i="14"/>
  <c r="B136" i="14"/>
  <c r="B134" i="14"/>
  <c r="B120" i="14"/>
  <c r="B102" i="14"/>
  <c r="B21" i="14"/>
  <c r="B9" i="14"/>
  <c r="B58" i="14"/>
  <c r="B47" i="14"/>
  <c r="B46" i="14"/>
  <c r="B41" i="14"/>
  <c r="B116" i="14"/>
  <c r="B89" i="14"/>
  <c r="B79" i="14"/>
  <c r="B77" i="14"/>
  <c r="B76" i="14"/>
  <c r="B48" i="14"/>
  <c r="B34" i="14"/>
  <c r="B33" i="14"/>
  <c r="B23" i="14"/>
  <c r="B14" i="14"/>
  <c r="B158" i="14"/>
  <c r="B53" i="14"/>
  <c r="B44" i="14"/>
  <c r="B42" i="14"/>
  <c r="B24" i="14"/>
  <c r="B117" i="14"/>
  <c r="B105" i="14"/>
  <c r="B103" i="14"/>
  <c r="B82" i="14"/>
  <c r="B22" i="14"/>
  <c r="B17" i="14"/>
  <c r="B39" i="14"/>
  <c r="B32" i="14"/>
  <c r="B133" i="14"/>
  <c r="B67" i="14"/>
  <c r="B60" i="14"/>
  <c r="B25" i="14"/>
  <c r="B126" i="14"/>
  <c r="B100" i="14"/>
  <c r="B37" i="14"/>
  <c r="B150" i="14"/>
  <c r="B118" i="14"/>
  <c r="B65" i="14"/>
  <c r="B20" i="14"/>
  <c r="B132" i="14"/>
  <c r="B106" i="14"/>
  <c r="B43" i="14"/>
  <c r="B28" i="14"/>
  <c r="B151" i="14"/>
  <c r="B113" i="14"/>
  <c r="B90" i="14"/>
  <c r="B75" i="14"/>
  <c r="B50" i="14"/>
  <c r="B101" i="14"/>
  <c r="B26" i="14"/>
  <c r="B123" i="14"/>
  <c r="B97" i="14"/>
  <c r="B93" i="14"/>
  <c r="B52" i="14"/>
  <c r="B124" i="14"/>
  <c r="B112" i="14"/>
  <c r="B98" i="14"/>
  <c r="B30" i="14"/>
  <c r="B85" i="14"/>
  <c r="B83" i="14"/>
  <c r="B38" i="14"/>
  <c r="B16" i="14"/>
</calcChain>
</file>

<file path=xl/sharedStrings.xml><?xml version="1.0" encoding="utf-8"?>
<sst xmlns="http://schemas.openxmlformats.org/spreadsheetml/2006/main" count="2659" uniqueCount="746">
  <si>
    <t>5A</t>
  </si>
  <si>
    <t>M</t>
  </si>
  <si>
    <t>Jolan</t>
  </si>
  <si>
    <t>PEZZETTA</t>
  </si>
  <si>
    <t>4D</t>
  </si>
  <si>
    <t>F</t>
  </si>
  <si>
    <t>Naomie</t>
  </si>
  <si>
    <t>WAGNER</t>
  </si>
  <si>
    <t>Elian</t>
  </si>
  <si>
    <t>STIEN</t>
  </si>
  <si>
    <t>Medina</t>
  </si>
  <si>
    <t>SADIKU</t>
  </si>
  <si>
    <t>Baptiste</t>
  </si>
  <si>
    <t>PUFALT</t>
  </si>
  <si>
    <t>Angelo</t>
  </si>
  <si>
    <t>PANORFIO</t>
  </si>
  <si>
    <t>Léa</t>
  </si>
  <si>
    <t>NATTIER</t>
  </si>
  <si>
    <t>Tiphaine</t>
  </si>
  <si>
    <t>MOUZARD</t>
  </si>
  <si>
    <t>Sacha</t>
  </si>
  <si>
    <t>MAÏTAN</t>
  </si>
  <si>
    <t>Lucas</t>
  </si>
  <si>
    <t>LANOIR</t>
  </si>
  <si>
    <t>JAROSINSKI</t>
  </si>
  <si>
    <t>Yonni</t>
  </si>
  <si>
    <t>JADIN</t>
  </si>
  <si>
    <t>Youssef</t>
  </si>
  <si>
    <t>FARIS</t>
  </si>
  <si>
    <t>Alice</t>
  </si>
  <si>
    <t>DUL</t>
  </si>
  <si>
    <t>Maelys</t>
  </si>
  <si>
    <t>DELAIRE</t>
  </si>
  <si>
    <t>Carla</t>
  </si>
  <si>
    <t>DANNEL- - BIGAREL</t>
  </si>
  <si>
    <t>Célia</t>
  </si>
  <si>
    <t>CHAUVET</t>
  </si>
  <si>
    <t>Tom</t>
  </si>
  <si>
    <t>CARPENTIERI</t>
  </si>
  <si>
    <t>Gauthier</t>
  </si>
  <si>
    <t>BUTRYN</t>
  </si>
  <si>
    <t>Cyana</t>
  </si>
  <si>
    <t>BRUCKMANN</t>
  </si>
  <si>
    <t>Margo</t>
  </si>
  <si>
    <t>BRANDENBURGER</t>
  </si>
  <si>
    <t>Titouan</t>
  </si>
  <si>
    <t>BOURRÉE</t>
  </si>
  <si>
    <t>Emilie</t>
  </si>
  <si>
    <t>BOSCHET</t>
  </si>
  <si>
    <t>Célian</t>
  </si>
  <si>
    <t>BERTUZZI</t>
  </si>
  <si>
    <t>Safiya</t>
  </si>
  <si>
    <t>BENARIF</t>
  </si>
  <si>
    <t>Lounis</t>
  </si>
  <si>
    <t>BELLAHDID</t>
  </si>
  <si>
    <t>Lauris</t>
  </si>
  <si>
    <t>BARTHOLME</t>
  </si>
  <si>
    <t>Lyah</t>
  </si>
  <si>
    <t>ROCHER</t>
  </si>
  <si>
    <t>Alisson</t>
  </si>
  <si>
    <t>MARTORANA</t>
  </si>
  <si>
    <t>Salomé</t>
  </si>
  <si>
    <t>MARTINELLI-KURAS</t>
  </si>
  <si>
    <t>Laetitia</t>
  </si>
  <si>
    <t>MARIN</t>
  </si>
  <si>
    <t>4C</t>
  </si>
  <si>
    <t>Andy</t>
  </si>
  <si>
    <t>SZCZEPANSKI</t>
  </si>
  <si>
    <t>Thibaut</t>
  </si>
  <si>
    <t>SCHNEIDER</t>
  </si>
  <si>
    <t>Keryan</t>
  </si>
  <si>
    <t>SCHMITT</t>
  </si>
  <si>
    <t>Wilfried</t>
  </si>
  <si>
    <t>SCHERRER</t>
  </si>
  <si>
    <t>Maxime</t>
  </si>
  <si>
    <t>SAMYN</t>
  </si>
  <si>
    <t>Elliot</t>
  </si>
  <si>
    <t>ROTH</t>
  </si>
  <si>
    <t>Anissa</t>
  </si>
  <si>
    <t>PACE</t>
  </si>
  <si>
    <t>Mattéo</t>
  </si>
  <si>
    <t>NICOLAS</t>
  </si>
  <si>
    <t>Elena</t>
  </si>
  <si>
    <t>MICHEL</t>
  </si>
  <si>
    <t>Nathan</t>
  </si>
  <si>
    <t>MAILFERT</t>
  </si>
  <si>
    <t>Ryan</t>
  </si>
  <si>
    <t>LEFERT</t>
  </si>
  <si>
    <t>Loni</t>
  </si>
  <si>
    <t>GEORGE</t>
  </si>
  <si>
    <t>Sofia</t>
  </si>
  <si>
    <t>GARCIA LLORET</t>
  </si>
  <si>
    <t>FAUCHER</t>
  </si>
  <si>
    <t>Jalil</t>
  </si>
  <si>
    <t>CHETOUANE</t>
  </si>
  <si>
    <t>Lola</t>
  </si>
  <si>
    <t>BERTIN</t>
  </si>
  <si>
    <t>Thomas</t>
  </si>
  <si>
    <t>AUBRION</t>
  </si>
  <si>
    <t>Enzo</t>
  </si>
  <si>
    <t>ARNOULD</t>
  </si>
  <si>
    <t>Enora</t>
  </si>
  <si>
    <t>ABNER</t>
  </si>
  <si>
    <t>Louna</t>
  </si>
  <si>
    <t>SPAGNOL-DANZO</t>
  </si>
  <si>
    <t>Orane</t>
  </si>
  <si>
    <t>RICHARD</t>
  </si>
  <si>
    <t>Jessy</t>
  </si>
  <si>
    <t>MARCHAND</t>
  </si>
  <si>
    <t>Maxence</t>
  </si>
  <si>
    <t>MANGENOT</t>
  </si>
  <si>
    <t>Eva</t>
  </si>
  <si>
    <t>DRASKOVIC</t>
  </si>
  <si>
    <t>Chloé</t>
  </si>
  <si>
    <t>DE OLIVEIRA</t>
  </si>
  <si>
    <t>Elora</t>
  </si>
  <si>
    <t>CORZIN</t>
  </si>
  <si>
    <t>Anaïs</t>
  </si>
  <si>
    <t>BRICLOT</t>
  </si>
  <si>
    <t>Louisa</t>
  </si>
  <si>
    <t>BRESSAN</t>
  </si>
  <si>
    <t>Laity</t>
  </si>
  <si>
    <t>BILLY</t>
  </si>
  <si>
    <t>Gulen</t>
  </si>
  <si>
    <t>BASKAYNAK</t>
  </si>
  <si>
    <t>4B</t>
  </si>
  <si>
    <t>Stanislas</t>
  </si>
  <si>
    <t>TRAN</t>
  </si>
  <si>
    <t>Olivier</t>
  </si>
  <si>
    <t>Dany</t>
  </si>
  <si>
    <t>STUTZ</t>
  </si>
  <si>
    <t>STEF</t>
  </si>
  <si>
    <t>Noah</t>
  </si>
  <si>
    <t>SIES DELLA NOCE</t>
  </si>
  <si>
    <t>Kerian</t>
  </si>
  <si>
    <t>SABBA</t>
  </si>
  <si>
    <t>Paula</t>
  </si>
  <si>
    <t>RAMEAU</t>
  </si>
  <si>
    <t>Jaurès</t>
  </si>
  <si>
    <t>PARISOT</t>
  </si>
  <si>
    <t>Flavien</t>
  </si>
  <si>
    <t>PAOLUCCI</t>
  </si>
  <si>
    <t>Alexia</t>
  </si>
  <si>
    <t>Hugo</t>
  </si>
  <si>
    <t>KUMAR</t>
  </si>
  <si>
    <t>Romain</t>
  </si>
  <si>
    <t>HYPOLITE</t>
  </si>
  <si>
    <t>Emma</t>
  </si>
  <si>
    <t>HOLMENSCHLAGER</t>
  </si>
  <si>
    <t>Ophélie</t>
  </si>
  <si>
    <t>HOFF</t>
  </si>
  <si>
    <t>Emeline</t>
  </si>
  <si>
    <t>GROUTSCH</t>
  </si>
  <si>
    <t>Mélina</t>
  </si>
  <si>
    <t>DELEPEE</t>
  </si>
  <si>
    <t>Clara</t>
  </si>
  <si>
    <t>DEFIANAS</t>
  </si>
  <si>
    <t>Evan</t>
  </si>
  <si>
    <t>DECLERCQ</t>
  </si>
  <si>
    <t>Charlotte</t>
  </si>
  <si>
    <t>CARRE</t>
  </si>
  <si>
    <t>Lindsay</t>
  </si>
  <si>
    <t>CARE</t>
  </si>
  <si>
    <t>BISCHOFF</t>
  </si>
  <si>
    <t>Malëane</t>
  </si>
  <si>
    <t>BICHELBERGER</t>
  </si>
  <si>
    <t>Noa</t>
  </si>
  <si>
    <t>BACHIRI</t>
  </si>
  <si>
    <t>Romane</t>
  </si>
  <si>
    <t>VADILLO</t>
  </si>
  <si>
    <t>Samuel</t>
  </si>
  <si>
    <t>REIF</t>
  </si>
  <si>
    <t>Ambroise</t>
  </si>
  <si>
    <t>KUREK</t>
  </si>
  <si>
    <t>KRAJNIEWSKI</t>
  </si>
  <si>
    <t>HAMANG</t>
  </si>
  <si>
    <t>Méline</t>
  </si>
  <si>
    <t>GRECO</t>
  </si>
  <si>
    <t>Sarah</t>
  </si>
  <si>
    <t>CORDIER</t>
  </si>
  <si>
    <t>BOUTESFIRA</t>
  </si>
  <si>
    <t>4A</t>
  </si>
  <si>
    <t>Marion</t>
  </si>
  <si>
    <t>THOLEY</t>
  </si>
  <si>
    <t>Lisa</t>
  </si>
  <si>
    <t>THÉNOT</t>
  </si>
  <si>
    <t>SCAVAZZA</t>
  </si>
  <si>
    <t>Ilona</t>
  </si>
  <si>
    <t>RUGGIERO</t>
  </si>
  <si>
    <t>Jules</t>
  </si>
  <si>
    <t>REYNAUD</t>
  </si>
  <si>
    <t>Maëlys</t>
  </si>
  <si>
    <t>POIREL</t>
  </si>
  <si>
    <t>Victor</t>
  </si>
  <si>
    <t>PERNOT</t>
  </si>
  <si>
    <t>MORALES</t>
  </si>
  <si>
    <t>Aurélien</t>
  </si>
  <si>
    <t>MAZUET PAYONNE</t>
  </si>
  <si>
    <t>Laurine</t>
  </si>
  <si>
    <t>Sofiane</t>
  </si>
  <si>
    <t>LUNVEN</t>
  </si>
  <si>
    <t>Alan</t>
  </si>
  <si>
    <t>LEBRUN</t>
  </si>
  <si>
    <t>Yanis</t>
  </si>
  <si>
    <t>LAVIOLETTE</t>
  </si>
  <si>
    <t>Marie</t>
  </si>
  <si>
    <t>Miliau</t>
  </si>
  <si>
    <t>HOUDART</t>
  </si>
  <si>
    <t>Marinne</t>
  </si>
  <si>
    <t>GENOT</t>
  </si>
  <si>
    <t>Justine</t>
  </si>
  <si>
    <t>FERREIRA</t>
  </si>
  <si>
    <t>Corentin</t>
  </si>
  <si>
    <t>FENICE</t>
  </si>
  <si>
    <t>Benjamin</t>
  </si>
  <si>
    <t>Paola</t>
  </si>
  <si>
    <t>DESTOMBES</t>
  </si>
  <si>
    <t>DENIS</t>
  </si>
  <si>
    <t>Alysse</t>
  </si>
  <si>
    <t>DAMINI</t>
  </si>
  <si>
    <t>Faustine</t>
  </si>
  <si>
    <t>BONDONI</t>
  </si>
  <si>
    <t>Lenny</t>
  </si>
  <si>
    <t>BEAUGRAND</t>
  </si>
  <si>
    <t>Nadra</t>
  </si>
  <si>
    <t>BAKHTI</t>
  </si>
  <si>
    <t>Selyan</t>
  </si>
  <si>
    <t>BAAZIZ</t>
  </si>
  <si>
    <t>Morgane</t>
  </si>
  <si>
    <t>ARTHAUD</t>
  </si>
  <si>
    <t>Solène</t>
  </si>
  <si>
    <t>KUS</t>
  </si>
  <si>
    <t>Titya</t>
  </si>
  <si>
    <t>DEMMERLE</t>
  </si>
  <si>
    <t>3E</t>
  </si>
  <si>
    <t>Marc</t>
  </si>
  <si>
    <t>ZELLER</t>
  </si>
  <si>
    <t>Yasin</t>
  </si>
  <si>
    <t>YASAR</t>
  </si>
  <si>
    <t>Thaïs</t>
  </si>
  <si>
    <t>VERY</t>
  </si>
  <si>
    <t>Ylan</t>
  </si>
  <si>
    <t>SLIMANE</t>
  </si>
  <si>
    <t>Mélusine</t>
  </si>
  <si>
    <t>Fabio</t>
  </si>
  <si>
    <t>ROTI</t>
  </si>
  <si>
    <t>Thibault</t>
  </si>
  <si>
    <t>ROGGIA</t>
  </si>
  <si>
    <t>Mathis</t>
  </si>
  <si>
    <t>POURCHAU</t>
  </si>
  <si>
    <t>Jordan</t>
  </si>
  <si>
    <t>PIERSON</t>
  </si>
  <si>
    <t>Olan</t>
  </si>
  <si>
    <t>PANTALLA</t>
  </si>
  <si>
    <t>PALLA</t>
  </si>
  <si>
    <t>Noémie</t>
  </si>
  <si>
    <t>Maureen</t>
  </si>
  <si>
    <t>NACHI</t>
  </si>
  <si>
    <t>Loreen</t>
  </si>
  <si>
    <t>MATHEY</t>
  </si>
  <si>
    <t>Lukas</t>
  </si>
  <si>
    <t>LUKIC</t>
  </si>
  <si>
    <t>Lahna</t>
  </si>
  <si>
    <t>HELDT--PAYGNARD</t>
  </si>
  <si>
    <t>Lilou</t>
  </si>
  <si>
    <t>HAUÜY</t>
  </si>
  <si>
    <t>GAASCH</t>
  </si>
  <si>
    <t>DYDKIEWICZ</t>
  </si>
  <si>
    <t>Ewan</t>
  </si>
  <si>
    <t>DOLET</t>
  </si>
  <si>
    <t>COTI-ZELATI-SCHULTZ</t>
  </si>
  <si>
    <t>COLETTI</t>
  </si>
  <si>
    <t>Mathéo</t>
  </si>
  <si>
    <t>CILIA-DESPLEBIN</t>
  </si>
  <si>
    <t>Léo</t>
  </si>
  <si>
    <t>Aaron</t>
  </si>
  <si>
    <t>AILAS</t>
  </si>
  <si>
    <t>Valentine</t>
  </si>
  <si>
    <t>AHR</t>
  </si>
  <si>
    <t>Elyas</t>
  </si>
  <si>
    <t>ABERKANE</t>
  </si>
  <si>
    <t>COLLE</t>
  </si>
  <si>
    <t>3D</t>
  </si>
  <si>
    <t>VINCENOT</t>
  </si>
  <si>
    <t>Manon</t>
  </si>
  <si>
    <t>TOURMAN</t>
  </si>
  <si>
    <t>Nicolas</t>
  </si>
  <si>
    <t>RABINAUD</t>
  </si>
  <si>
    <t>Barnabé</t>
  </si>
  <si>
    <t>PISSOT</t>
  </si>
  <si>
    <t>Juliette</t>
  </si>
  <si>
    <t>PEYRONNET</t>
  </si>
  <si>
    <t>Théa</t>
  </si>
  <si>
    <t>LECOMTE</t>
  </si>
  <si>
    <t>LE BERRE</t>
  </si>
  <si>
    <t>Camille</t>
  </si>
  <si>
    <t>LAURIOL</t>
  </si>
  <si>
    <t>Adrien</t>
  </si>
  <si>
    <t>KLEIN</t>
  </si>
  <si>
    <t>HURIAU</t>
  </si>
  <si>
    <t>Meline</t>
  </si>
  <si>
    <t>GIB</t>
  </si>
  <si>
    <t>Hérearii</t>
  </si>
  <si>
    <t>GERLING</t>
  </si>
  <si>
    <t>ERGUY</t>
  </si>
  <si>
    <t>Nolan</t>
  </si>
  <si>
    <t>DEVULDER</t>
  </si>
  <si>
    <t>Charly</t>
  </si>
  <si>
    <t>ADAM</t>
  </si>
  <si>
    <t>Emmie</t>
  </si>
  <si>
    <t>WOBEDO</t>
  </si>
  <si>
    <t>Pierre</t>
  </si>
  <si>
    <t>Claire</t>
  </si>
  <si>
    <t>PACI</t>
  </si>
  <si>
    <t>Lily</t>
  </si>
  <si>
    <t>MÉON</t>
  </si>
  <si>
    <t>HUTIN</t>
  </si>
  <si>
    <t>Robin</t>
  </si>
  <si>
    <t>BAUSCH</t>
  </si>
  <si>
    <t>3C</t>
  </si>
  <si>
    <t>ROVARIS</t>
  </si>
  <si>
    <t>Arthur</t>
  </si>
  <si>
    <t>ROSSO</t>
  </si>
  <si>
    <t>PELISSIER</t>
  </si>
  <si>
    <t>PACARD</t>
  </si>
  <si>
    <t>Zoe</t>
  </si>
  <si>
    <t>MONCHOT</t>
  </si>
  <si>
    <t>Elric</t>
  </si>
  <si>
    <t>MESGNY</t>
  </si>
  <si>
    <t>Louise</t>
  </si>
  <si>
    <t>MANGIN</t>
  </si>
  <si>
    <t>Daria</t>
  </si>
  <si>
    <t>LERENARD</t>
  </si>
  <si>
    <t>LEHALLE</t>
  </si>
  <si>
    <t>Luca</t>
  </si>
  <si>
    <t>KUNTZINGER</t>
  </si>
  <si>
    <t>HOFFMANN</t>
  </si>
  <si>
    <t>Adam</t>
  </si>
  <si>
    <t>HAMEL</t>
  </si>
  <si>
    <t>EHRLICH</t>
  </si>
  <si>
    <t>DOVIFAAZ</t>
  </si>
  <si>
    <t>BOUTON - D'AGOSTINI</t>
  </si>
  <si>
    <t>Antoine</t>
  </si>
  <si>
    <t>BOULON</t>
  </si>
  <si>
    <t>BERTRAND</t>
  </si>
  <si>
    <t>Maël</t>
  </si>
  <si>
    <t>Elisa</t>
  </si>
  <si>
    <t>LEXA</t>
  </si>
  <si>
    <t>Léna</t>
  </si>
  <si>
    <t>KOZLOWSKI</t>
  </si>
  <si>
    <t>GORKOWSKI</t>
  </si>
  <si>
    <t>Malo</t>
  </si>
  <si>
    <t>GALLAND</t>
  </si>
  <si>
    <t>Lilian</t>
  </si>
  <si>
    <t>CORNILLE</t>
  </si>
  <si>
    <t>CHOISEL</t>
  </si>
  <si>
    <t>Valentin</t>
  </si>
  <si>
    <t>BOUARROUDJ</t>
  </si>
  <si>
    <t>Zoé</t>
  </si>
  <si>
    <t>BERTOLINO</t>
  </si>
  <si>
    <t>3B</t>
  </si>
  <si>
    <t>VINCENT</t>
  </si>
  <si>
    <t>VIDILI</t>
  </si>
  <si>
    <t>Lily-Rose</t>
  </si>
  <si>
    <t>SCHUMACHER</t>
  </si>
  <si>
    <t>Damien</t>
  </si>
  <si>
    <t>REMER</t>
  </si>
  <si>
    <t>POINSIGNON</t>
  </si>
  <si>
    <t>Matteo</t>
  </si>
  <si>
    <t>PANZA</t>
  </si>
  <si>
    <t>Nayla</t>
  </si>
  <si>
    <t>OUAHAB</t>
  </si>
  <si>
    <t>MICHAUX</t>
  </si>
  <si>
    <t>Ethan</t>
  </si>
  <si>
    <t>MALARD</t>
  </si>
  <si>
    <t>Yann</t>
  </si>
  <si>
    <t>LOMBARDI</t>
  </si>
  <si>
    <t>HAINOT</t>
  </si>
  <si>
    <t>Amélia</t>
  </si>
  <si>
    <t>GIORDANO</t>
  </si>
  <si>
    <t>Dorian</t>
  </si>
  <si>
    <t>FRUKACZ</t>
  </si>
  <si>
    <t>FOUGEROUSSE</t>
  </si>
  <si>
    <t>DORY</t>
  </si>
  <si>
    <t>Roméo</t>
  </si>
  <si>
    <t>BENATTI</t>
  </si>
  <si>
    <t>TONIOLO</t>
  </si>
  <si>
    <t>TAILLARD</t>
  </si>
  <si>
    <t>Alizée</t>
  </si>
  <si>
    <t>PAOLETTI</t>
  </si>
  <si>
    <t>Milo</t>
  </si>
  <si>
    <t>LORENZINI</t>
  </si>
  <si>
    <t>LAINÉ</t>
  </si>
  <si>
    <t>Maéva</t>
  </si>
  <si>
    <t>GALLAS</t>
  </si>
  <si>
    <t>Mathilde</t>
  </si>
  <si>
    <t>FRANCOIS</t>
  </si>
  <si>
    <t>Elynn</t>
  </si>
  <si>
    <t>ESCUDIÉ</t>
  </si>
  <si>
    <t>Stella</t>
  </si>
  <si>
    <t>CARPENITO</t>
  </si>
  <si>
    <t>BOEHLI</t>
  </si>
  <si>
    <t>Laura</t>
  </si>
  <si>
    <t>AMBROSIO</t>
  </si>
  <si>
    <t>3A</t>
  </si>
  <si>
    <t>Thea</t>
  </si>
  <si>
    <t>VERET</t>
  </si>
  <si>
    <t>Alexis</t>
  </si>
  <si>
    <t>SALEM</t>
  </si>
  <si>
    <t>PALUSZKIEWICZ</t>
  </si>
  <si>
    <t>Léanore</t>
  </si>
  <si>
    <t>MONNAUX</t>
  </si>
  <si>
    <t>LUSNIA</t>
  </si>
  <si>
    <t>Anna</t>
  </si>
  <si>
    <t>LOIZEAU</t>
  </si>
  <si>
    <t>Paul</t>
  </si>
  <si>
    <t>LEFORT</t>
  </si>
  <si>
    <t>KUENTZ</t>
  </si>
  <si>
    <t>Mattys</t>
  </si>
  <si>
    <t>KUC</t>
  </si>
  <si>
    <t>JEANROY</t>
  </si>
  <si>
    <t>Joseph</t>
  </si>
  <si>
    <t>HOCHLANDER</t>
  </si>
  <si>
    <t>Alonso</t>
  </si>
  <si>
    <t>GALLARDO</t>
  </si>
  <si>
    <t>FREMAUX</t>
  </si>
  <si>
    <t>FAGANELLO</t>
  </si>
  <si>
    <t>Théodore</t>
  </si>
  <si>
    <t>ELOY</t>
  </si>
  <si>
    <t>DASILVA ALVES</t>
  </si>
  <si>
    <t>DAHM</t>
  </si>
  <si>
    <t>BURKAT</t>
  </si>
  <si>
    <t>Chiara</t>
  </si>
  <si>
    <t>ZAGLIA</t>
  </si>
  <si>
    <t>Lucien</t>
  </si>
  <si>
    <t>VUILLAUME - - POTIER</t>
  </si>
  <si>
    <t>Elsa</t>
  </si>
  <si>
    <t>GOETZ</t>
  </si>
  <si>
    <t>Priscillia</t>
  </si>
  <si>
    <t>DRION</t>
  </si>
  <si>
    <t>DAMERVAL</t>
  </si>
  <si>
    <t>BONNET</t>
  </si>
  <si>
    <t>DIV.</t>
  </si>
  <si>
    <t>SEXE</t>
  </si>
  <si>
    <t>NE(E) LE</t>
  </si>
  <si>
    <t>PRENOM</t>
  </si>
  <si>
    <t>NOM</t>
  </si>
  <si>
    <t>test</t>
  </si>
  <si>
    <t>oui</t>
  </si>
  <si>
    <t>non</t>
  </si>
  <si>
    <t>Nombre de NOM</t>
  </si>
  <si>
    <t>Étiquettes de colonnes</t>
  </si>
  <si>
    <t>Étiquettes de lignes</t>
  </si>
  <si>
    <t>Total général</t>
  </si>
  <si>
    <t>Salle 4002 marquée accueil</t>
  </si>
  <si>
    <t>Box</t>
  </si>
  <si>
    <t>heure</t>
  </si>
  <si>
    <t>9h00</t>
  </si>
  <si>
    <t>box</t>
  </si>
  <si>
    <t>9h30</t>
  </si>
  <si>
    <t>jour</t>
  </si>
  <si>
    <t>jeudi</t>
  </si>
  <si>
    <t>10h00</t>
  </si>
  <si>
    <t>vendredi</t>
  </si>
  <si>
    <t>11h00</t>
  </si>
  <si>
    <t>13h30</t>
  </si>
  <si>
    <t>Division</t>
  </si>
  <si>
    <t>ANDRE</t>
  </si>
  <si>
    <t>HANNO</t>
  </si>
  <si>
    <t>HENRY</t>
  </si>
  <si>
    <t>BLANRUE</t>
  </si>
  <si>
    <t>LIMON</t>
  </si>
  <si>
    <t>MISTECKI</t>
  </si>
  <si>
    <t>Fanny</t>
  </si>
  <si>
    <t>RAKOTOZAFY</t>
  </si>
  <si>
    <t>Mahery</t>
  </si>
  <si>
    <t>DA SILVA TAVARES</t>
  </si>
  <si>
    <t>Diana</t>
  </si>
  <si>
    <t>LAMIABLE</t>
  </si>
  <si>
    <t>Lou</t>
  </si>
  <si>
    <t>LIEBELT</t>
  </si>
  <si>
    <t>Mayline</t>
  </si>
  <si>
    <t>RAGAZZINI</t>
  </si>
  <si>
    <t>MANVIELLE</t>
  </si>
  <si>
    <t>COURTOIS</t>
  </si>
  <si>
    <t>FOURQUET</t>
  </si>
  <si>
    <t>JACQUET</t>
  </si>
  <si>
    <t>NGUYEN</t>
  </si>
  <si>
    <t>VOLPI</t>
  </si>
  <si>
    <t>Kiara</t>
  </si>
  <si>
    <t>BETIS</t>
  </si>
  <si>
    <t>Gaétan</t>
  </si>
  <si>
    <t>BRUSSEAUX</t>
  </si>
  <si>
    <t>Mathieu</t>
  </si>
  <si>
    <t>MAUGICE</t>
  </si>
  <si>
    <t>Charles</t>
  </si>
  <si>
    <t>SEELCKE</t>
  </si>
  <si>
    <t>Judicaël</t>
  </si>
  <si>
    <t>BARCELLA</t>
  </si>
  <si>
    <t>FERY</t>
  </si>
  <si>
    <t>PAULET</t>
  </si>
  <si>
    <t>Florian</t>
  </si>
  <si>
    <t>VELLE</t>
  </si>
  <si>
    <t>Alizee</t>
  </si>
  <si>
    <t>BOUKHELIFA</t>
  </si>
  <si>
    <t>Ines</t>
  </si>
  <si>
    <t>MALAVASI</t>
  </si>
  <si>
    <t>RODANGE</t>
  </si>
  <si>
    <t>BENVENUTTI</t>
  </si>
  <si>
    <t>DUPONT</t>
  </si>
  <si>
    <t>Alban</t>
  </si>
  <si>
    <t>FIEN-MASSON</t>
  </si>
  <si>
    <t>SINTONI</t>
  </si>
  <si>
    <t>Eve</t>
  </si>
  <si>
    <t>BLONDEL-HAUSWALD</t>
  </si>
  <si>
    <t>Floriane</t>
  </si>
  <si>
    <t>BOUTHORS</t>
  </si>
  <si>
    <t>Aurélie</t>
  </si>
  <si>
    <t>ARAUJO</t>
  </si>
  <si>
    <t>Lina</t>
  </si>
  <si>
    <t>BARONI</t>
  </si>
  <si>
    <t>HANI</t>
  </si>
  <si>
    <t>Lilia</t>
  </si>
  <si>
    <t>MASSENET BERGOUGNOUX</t>
  </si>
  <si>
    <t>Louis</t>
  </si>
  <si>
    <t>MATTUCCI</t>
  </si>
  <si>
    <t>ORNOWSKI</t>
  </si>
  <si>
    <t>BENHASSAINE</t>
  </si>
  <si>
    <t>Nehla</t>
  </si>
  <si>
    <t>BRIGNOLI</t>
  </si>
  <si>
    <t>CARPANESE</t>
  </si>
  <si>
    <t>DALLA RIVA</t>
  </si>
  <si>
    <t>Ilann</t>
  </si>
  <si>
    <t>ZUKOWSKI</t>
  </si>
  <si>
    <t>AMATO</t>
  </si>
  <si>
    <t>Amélie</t>
  </si>
  <si>
    <t>BAUER</t>
  </si>
  <si>
    <t>Fantine</t>
  </si>
  <si>
    <t>BODELOT</t>
  </si>
  <si>
    <t>Josua</t>
  </si>
  <si>
    <t>COLLIN</t>
  </si>
  <si>
    <t>Antony</t>
  </si>
  <si>
    <t>FRIEDMANN</t>
  </si>
  <si>
    <t>FROELIGER</t>
  </si>
  <si>
    <t>GAUB</t>
  </si>
  <si>
    <t>Jade</t>
  </si>
  <si>
    <t>JACQUES</t>
  </si>
  <si>
    <t>OETTINGER</t>
  </si>
  <si>
    <t>Lucie</t>
  </si>
  <si>
    <t>BRENNEUR</t>
  </si>
  <si>
    <t>CHOMEL</t>
  </si>
  <si>
    <t>Noam</t>
  </si>
  <si>
    <t>DESSAUVAGES</t>
  </si>
  <si>
    <t>Gaël</t>
  </si>
  <si>
    <t>AKERMA</t>
  </si>
  <si>
    <t>Massyl</t>
  </si>
  <si>
    <t>BARDO</t>
  </si>
  <si>
    <t>Calista</t>
  </si>
  <si>
    <t>MASOTTI</t>
  </si>
  <si>
    <t>PETERLE</t>
  </si>
  <si>
    <t>Melina</t>
  </si>
  <si>
    <t>SOLDA</t>
  </si>
  <si>
    <t>Allan</t>
  </si>
  <si>
    <t>SWIERCZEK</t>
  </si>
  <si>
    <t>Julie</t>
  </si>
  <si>
    <t>BERVILLÉ</t>
  </si>
  <si>
    <t>BILLIN</t>
  </si>
  <si>
    <t>Jimmy</t>
  </si>
  <si>
    <t>CONVERS</t>
  </si>
  <si>
    <t>Caroline</t>
  </si>
  <si>
    <t>FOINONT</t>
  </si>
  <si>
    <t>Jule</t>
  </si>
  <si>
    <t>HINSCHBERGER</t>
  </si>
  <si>
    <t>Margault</t>
  </si>
  <si>
    <t>JANKOWSKI</t>
  </si>
  <si>
    <t>Milan</t>
  </si>
  <si>
    <t>MATTIOLI</t>
  </si>
  <si>
    <t>NOVELLO--GALLINATTI</t>
  </si>
  <si>
    <t>Marco</t>
  </si>
  <si>
    <t>RINGUET</t>
  </si>
  <si>
    <t>SAMARINE</t>
  </si>
  <si>
    <t>Loann</t>
  </si>
  <si>
    <t>SCHILD</t>
  </si>
  <si>
    <t>TISSERAND</t>
  </si>
  <si>
    <t>Yoann</t>
  </si>
  <si>
    <t>TORNIERI</t>
  </si>
  <si>
    <t>FARINA</t>
  </si>
  <si>
    <t>Oceane</t>
  </si>
  <si>
    <t>Simon</t>
  </si>
  <si>
    <t>MELAI</t>
  </si>
  <si>
    <t>Loïc</t>
  </si>
  <si>
    <t>LEGENDRE</t>
  </si>
  <si>
    <t>Jessie</t>
  </si>
  <si>
    <t>SCHAAB-VAUDRY</t>
  </si>
  <si>
    <t>ALFANO</t>
  </si>
  <si>
    <t>LUCZAK</t>
  </si>
  <si>
    <t>VAN THEEMSCHE</t>
  </si>
  <si>
    <t>VROONEN</t>
  </si>
  <si>
    <t>Mathys</t>
  </si>
  <si>
    <t>MAXANT</t>
  </si>
  <si>
    <t>Perrine</t>
  </si>
  <si>
    <t>NICOLLET</t>
  </si>
  <si>
    <t>TRAPP</t>
  </si>
  <si>
    <t>Lison</t>
  </si>
  <si>
    <t>ZINCK</t>
  </si>
  <si>
    <t>Madeline</t>
  </si>
  <si>
    <t>GUYOT</t>
  </si>
  <si>
    <t>Erwann</t>
  </si>
  <si>
    <t>PITOY</t>
  </si>
  <si>
    <t>Awen</t>
  </si>
  <si>
    <t>STACHOWIAK</t>
  </si>
  <si>
    <t>Iléna</t>
  </si>
  <si>
    <t>ALLOUDA</t>
  </si>
  <si>
    <t>Faudil</t>
  </si>
  <si>
    <t>DEMONT</t>
  </si>
  <si>
    <t>Maëlle</t>
  </si>
  <si>
    <t>FALTER</t>
  </si>
  <si>
    <t>POULET</t>
  </si>
  <si>
    <t>YAHIAOUI</t>
  </si>
  <si>
    <t>Naomi</t>
  </si>
  <si>
    <t>BLETTNER</t>
  </si>
  <si>
    <t>Remy</t>
  </si>
  <si>
    <t>WERY</t>
  </si>
  <si>
    <t>Thibeaut</t>
  </si>
  <si>
    <t>BONMARIN</t>
  </si>
  <si>
    <t>Coralie</t>
  </si>
  <si>
    <t>MESSIN</t>
  </si>
  <si>
    <t>DERELLE</t>
  </si>
  <si>
    <t>Ludivine</t>
  </si>
  <si>
    <t>HEMONET</t>
  </si>
  <si>
    <t>Alexandra</t>
  </si>
  <si>
    <t>MILAN</t>
  </si>
  <si>
    <t>Zoë</t>
  </si>
  <si>
    <t>BARBIER</t>
  </si>
  <si>
    <t>Ugo</t>
  </si>
  <si>
    <t>Justin</t>
  </si>
  <si>
    <t>BORRE</t>
  </si>
  <si>
    <t>Théo</t>
  </si>
  <si>
    <t>Noemie</t>
  </si>
  <si>
    <t>ALVES DA SILVA</t>
  </si>
  <si>
    <t>Fannie</t>
  </si>
  <si>
    <t>BRENGETTO</t>
  </si>
  <si>
    <t>Lana</t>
  </si>
  <si>
    <t>LICCARDI</t>
  </si>
  <si>
    <t>CHARLOT</t>
  </si>
  <si>
    <t>DUMONT</t>
  </si>
  <si>
    <t>Estelle</t>
  </si>
  <si>
    <t>DUVIVIER</t>
  </si>
  <si>
    <t>ZINDO</t>
  </si>
  <si>
    <t>Date</t>
  </si>
  <si>
    <t>Horaire</t>
  </si>
  <si>
    <t>Jeudi 11 mars 2021</t>
  </si>
  <si>
    <t>14h00</t>
  </si>
  <si>
    <t>Salle Accueil</t>
  </si>
  <si>
    <t>11h30</t>
  </si>
  <si>
    <t>12h00</t>
  </si>
  <si>
    <t>Vendredi 12 mars 2021</t>
  </si>
  <si>
    <t>13h00</t>
  </si>
  <si>
    <t>10h30</t>
  </si>
  <si>
    <t>WALCZAK</t>
  </si>
  <si>
    <t>Liam</t>
  </si>
  <si>
    <t>2C</t>
  </si>
  <si>
    <t>2D</t>
  </si>
  <si>
    <t>GOUTHIER</t>
  </si>
  <si>
    <t>Pauline</t>
  </si>
  <si>
    <t>1-G4</t>
  </si>
  <si>
    <t>DELLAPICCOLA</t>
  </si>
  <si>
    <t>Emilien</t>
  </si>
  <si>
    <t>FABERT</t>
  </si>
  <si>
    <t>RUCH</t>
  </si>
  <si>
    <t>TORNIOR</t>
  </si>
  <si>
    <t>Eden</t>
  </si>
  <si>
    <t>HURLAIN</t>
  </si>
  <si>
    <t>JOUVE</t>
  </si>
  <si>
    <t>barba</t>
  </si>
  <si>
    <t>CROUTSCH</t>
  </si>
  <si>
    <t>Gaëlle</t>
  </si>
  <si>
    <t>TG3</t>
  </si>
  <si>
    <t>GAIRE</t>
  </si>
  <si>
    <t>TG5</t>
  </si>
  <si>
    <t>ANCEL</t>
  </si>
  <si>
    <t>Vivien</t>
  </si>
  <si>
    <t>13H00</t>
  </si>
  <si>
    <t>11H00</t>
  </si>
  <si>
    <t>TOMASINI</t>
  </si>
  <si>
    <t>Alexane</t>
  </si>
  <si>
    <t>10H00</t>
  </si>
  <si>
    <t>10H30</t>
  </si>
  <si>
    <t>11H30</t>
  </si>
  <si>
    <t>12H00</t>
  </si>
  <si>
    <t>CAMPAGNE TEST COVID-19</t>
  </si>
  <si>
    <t>LYCEE Louis Bertrand</t>
  </si>
  <si>
    <t>Dates et horaires de passage</t>
  </si>
  <si>
    <t>ACCUEIL</t>
  </si>
  <si>
    <t>Box 1 &amp; 2</t>
  </si>
  <si>
    <t>Box 3 &amp; 4</t>
  </si>
  <si>
    <t>Box 5</t>
  </si>
  <si>
    <t>Box 6</t>
  </si>
  <si>
    <t>TOTAL</t>
  </si>
  <si>
    <t>9h00
à
12h00</t>
  </si>
  <si>
    <t>Perso</t>
  </si>
  <si>
    <t>1G5</t>
  </si>
  <si>
    <t>TG1</t>
  </si>
  <si>
    <t>2A</t>
  </si>
  <si>
    <t>TG4</t>
  </si>
  <si>
    <t>1G2</t>
  </si>
  <si>
    <t>1G3</t>
  </si>
  <si>
    <t>TG2</t>
  </si>
  <si>
    <t>2B</t>
  </si>
  <si>
    <t>1G4</t>
  </si>
  <si>
    <t>12h30</t>
  </si>
  <si>
    <t>Martine</t>
  </si>
  <si>
    <t>Evelyne</t>
  </si>
  <si>
    <t>2E</t>
  </si>
  <si>
    <t xml:space="preserve">
13h30
à
15h00
</t>
  </si>
  <si>
    <t>Roselyne</t>
  </si>
  <si>
    <t>TSTL</t>
  </si>
  <si>
    <t>1G1</t>
  </si>
  <si>
    <t>14h30</t>
  </si>
  <si>
    <r>
      <rPr>
        <b/>
        <sz val="16"/>
        <color rgb="FFC00000"/>
        <rFont val="Arial Narrow"/>
        <family val="2"/>
      </rPr>
      <t>Il est possible de passer le test, même sans inscription préalable.</t>
    </r>
    <r>
      <rPr>
        <b/>
        <sz val="11"/>
        <color rgb="FFC00000"/>
        <rFont val="Arial Narrow"/>
        <family val="2"/>
      </rPr>
      <t xml:space="preserve">
</t>
    </r>
    <r>
      <rPr>
        <b/>
        <sz val="14"/>
        <color rgb="FFC00000"/>
        <rFont val="Arial Narrow"/>
        <family val="2"/>
      </rPr>
      <t>Présentez-vous en salle 4002 aux horaires suivants: 12h30, 14h00 ou 14h30.</t>
    </r>
    <r>
      <rPr>
        <b/>
        <sz val="11"/>
        <color rgb="FFC00000"/>
        <rFont val="Arial Narrow"/>
        <family val="2"/>
      </rPr>
      <t xml:space="preserve">
</t>
    </r>
    <r>
      <rPr>
        <b/>
        <i/>
        <sz val="13"/>
        <color rgb="FF660033"/>
        <rFont val="Arial Narrow"/>
        <family val="2"/>
      </rPr>
      <t>Attention: pour les élèves mineurs, l'autorisation parentale est indispensable.</t>
    </r>
    <r>
      <rPr>
        <b/>
        <sz val="11"/>
        <color rgb="FFC00000"/>
        <rFont val="Arial Narrow"/>
        <family val="2"/>
      </rPr>
      <t xml:space="preserve">
</t>
    </r>
  </si>
  <si>
    <t>2K</t>
  </si>
  <si>
    <t>1STL</t>
  </si>
  <si>
    <t>2H</t>
  </si>
  <si>
    <t>2J</t>
  </si>
  <si>
    <t>2F</t>
  </si>
  <si>
    <t>TST2S1</t>
  </si>
  <si>
    <t>TST2S2</t>
  </si>
  <si>
    <t>TSTMG2</t>
  </si>
  <si>
    <t>1STMG1</t>
  </si>
  <si>
    <t>2G</t>
  </si>
  <si>
    <t>NDRC2</t>
  </si>
  <si>
    <t>1ST2S2</t>
  </si>
  <si>
    <t>1ST2S1</t>
  </si>
  <si>
    <t>2I</t>
  </si>
  <si>
    <t>NDRC1</t>
  </si>
  <si>
    <t>1STMG2</t>
  </si>
  <si>
    <t xml:space="preserve">13h30
à
15h00
</t>
  </si>
  <si>
    <t>Nadjim</t>
  </si>
  <si>
    <r>
      <rPr>
        <b/>
        <sz val="16"/>
        <color rgb="FFC00000"/>
        <rFont val="Arial Narrow"/>
        <family val="2"/>
      </rPr>
      <t>Il est possible de passer le test, même sans inscription préalable.</t>
    </r>
    <r>
      <rPr>
        <b/>
        <sz val="11"/>
        <color rgb="FFC00000"/>
        <rFont val="Arial Narrow"/>
        <family val="2"/>
      </rPr>
      <t xml:space="preserve">
</t>
    </r>
    <r>
      <rPr>
        <b/>
        <sz val="12"/>
        <color rgb="FFC00000"/>
        <rFont val="Arial Narrow"/>
        <family val="2"/>
      </rPr>
      <t>Présentez-vous en salle 4002 aux horaires suivants: 9H30, 12h00, 12h30, 13h00 ou 13h30.</t>
    </r>
    <r>
      <rPr>
        <b/>
        <sz val="11"/>
        <color rgb="FFC00000"/>
        <rFont val="Arial Narrow"/>
        <family val="2"/>
      </rPr>
      <t xml:space="preserve">
</t>
    </r>
    <r>
      <rPr>
        <b/>
        <i/>
        <sz val="13"/>
        <color rgb="FF660033"/>
        <rFont val="Arial Narrow"/>
        <family val="2"/>
      </rPr>
      <t>Attention: pour les élèves mineurs, l'autorisation parentale est indispensable.</t>
    </r>
    <r>
      <rPr>
        <b/>
        <sz val="11"/>
        <color rgb="FFC00000"/>
        <rFont val="Arial Narrow"/>
        <family val="2"/>
      </rPr>
      <t xml:space="preserve">
</t>
    </r>
  </si>
  <si>
    <t>9H00</t>
  </si>
  <si>
    <t>9H30</t>
  </si>
  <si>
    <t>13H30</t>
  </si>
  <si>
    <t>Cité scolaire</t>
  </si>
  <si>
    <t>Jean Maumus - Louis Bertrand</t>
  </si>
  <si>
    <r>
      <t xml:space="preserve">Salle d'accueil des tests: 4002
</t>
    </r>
    <r>
      <rPr>
        <b/>
        <sz val="14"/>
        <color theme="8" tint="-0.499984740745262"/>
        <rFont val="Arial Narrow"/>
        <family val="2"/>
      </rPr>
      <t>située au bâtiment 4, RDC</t>
    </r>
  </si>
  <si>
    <t>Classe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</si>
</sst>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26"/>
      <color theme="0"/>
      <name val="Arial Narrow"/>
      <family val="2"/>
    </font>
    <font>
      <b/>
      <sz val="28"/>
      <color theme="0"/>
      <name val="Arial Narrow"/>
      <family val="2"/>
    </font>
    <font>
      <b/>
      <sz val="20"/>
      <color rgb="FFC00000"/>
      <name val="Arial Narrow"/>
      <family val="2"/>
    </font>
    <font>
      <b/>
      <sz val="20"/>
      <color theme="1"/>
      <name val="Arial Narrow"/>
      <family val="2"/>
    </font>
    <font>
      <b/>
      <sz val="22"/>
      <color rgb="FFC00000"/>
      <name val="Arial Narrow"/>
      <family val="2"/>
    </font>
    <font>
      <b/>
      <sz val="11"/>
      <color theme="0"/>
      <name val="Arial Narrow"/>
      <family val="2"/>
    </font>
    <font>
      <sz val="9"/>
      <color theme="1"/>
      <name val="Arial Narrow"/>
      <family val="2"/>
    </font>
    <font>
      <b/>
      <sz val="11"/>
      <color rgb="FFC00000"/>
      <name val="Arial Narrow"/>
      <family val="2"/>
    </font>
    <font>
      <b/>
      <sz val="16"/>
      <color rgb="FFC00000"/>
      <name val="Arial Narrow"/>
      <family val="2"/>
    </font>
    <font>
      <b/>
      <sz val="14"/>
      <color rgb="FFC00000"/>
      <name val="Arial Narrow"/>
      <family val="2"/>
    </font>
    <font>
      <b/>
      <i/>
      <sz val="13"/>
      <color rgb="FF660033"/>
      <name val="Arial Narrow"/>
      <family val="2"/>
    </font>
    <font>
      <b/>
      <sz val="12"/>
      <color rgb="FFC00000"/>
      <name val="Arial Narrow"/>
      <family val="2"/>
    </font>
    <font>
      <b/>
      <sz val="26"/>
      <color theme="8" tint="-0.499984740745262"/>
      <name val="Arial Narrow"/>
      <family val="2"/>
    </font>
    <font>
      <b/>
      <sz val="14"/>
      <color theme="8" tint="-0.499984740745262"/>
      <name val="Arial Narrow"/>
      <family val="2"/>
    </font>
    <font>
      <b/>
      <sz val="12"/>
      <color theme="0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mediumGray">
        <bgColor theme="4" tint="0.79995117038483843"/>
      </patternFill>
    </fill>
    <fill>
      <patternFill patternType="mediumGray">
        <bgColor theme="4" tint="0.79998168889431442"/>
      </patternFill>
    </fill>
    <fill>
      <patternFill patternType="mediumGray">
        <bgColor rgb="FFFFFFCC"/>
      </patternFill>
    </fill>
    <fill>
      <patternFill patternType="mediumGray">
        <bgColor rgb="FFCCFFCC"/>
      </patternFill>
    </fill>
    <fill>
      <patternFill patternType="mediumGray">
        <bgColor rgb="FFCCECFF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 diagonalUp="1" diagonalDown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medium">
        <color auto="1"/>
      </top>
      <bottom/>
      <diagonal style="thin">
        <color auto="1"/>
      </diagonal>
    </border>
    <border diagonalUp="1"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2" borderId="1" xfId="0" applyNumberFormat="1" applyFill="1" applyBorder="1"/>
    <xf numFmtId="14" fontId="0" fillId="0" borderId="1" xfId="0" applyNumberFormat="1" applyBorder="1"/>
    <xf numFmtId="0" fontId="0" fillId="0" borderId="1" xfId="0" applyFill="1" applyBorder="1"/>
    <xf numFmtId="14" fontId="0" fillId="0" borderId="1" xfId="0" applyNumberForma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2" borderId="2" xfId="0" applyFill="1" applyBorder="1"/>
    <xf numFmtId="0" fontId="0" fillId="0" borderId="0" xfId="0" pivotButton="1"/>
    <xf numFmtId="0" fontId="0" fillId="0" borderId="0" xfId="0" applyNumberFormat="1"/>
    <xf numFmtId="14" fontId="0" fillId="0" borderId="0" xfId="0" applyNumberFormat="1"/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ill="1"/>
    <xf numFmtId="0" fontId="10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16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" fontId="5" fillId="0" borderId="11" xfId="0" applyNumberFormat="1" applyFont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16" fillId="8" borderId="12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16" fillId="8" borderId="13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16" fillId="8" borderId="14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0" fontId="16" fillId="9" borderId="14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16" fillId="7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16" fontId="5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16" fillId="10" borderId="2" xfId="0" applyFont="1" applyFill="1" applyBorder="1" applyAlignment="1">
      <alignment horizontal="center" vertical="center"/>
    </xf>
    <xf numFmtId="0" fontId="16" fillId="10" borderId="15" xfId="0" applyFont="1" applyFill="1" applyBorder="1" applyAlignment="1">
      <alignment horizontal="center" vertical="center"/>
    </xf>
    <xf numFmtId="0" fontId="16" fillId="11" borderId="1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12" borderId="11" xfId="0" applyFont="1" applyFill="1" applyBorder="1" applyAlignment="1">
      <alignment horizontal="center" vertical="center"/>
    </xf>
    <xf numFmtId="0" fontId="16" fillId="13" borderId="16" xfId="0" applyFont="1" applyFill="1" applyBorder="1" applyAlignment="1">
      <alignment horizontal="center" vertical="center"/>
    </xf>
    <xf numFmtId="0" fontId="16" fillId="14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16" fontId="5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6" fontId="5" fillId="0" borderId="10" xfId="0" applyNumberFormat="1" applyFont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16" fontId="5" fillId="0" borderId="2" xfId="0" applyNumberFormat="1" applyFont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16" fontId="5" fillId="0" borderId="2" xfId="0" applyNumberFormat="1" applyFont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16" fillId="8" borderId="15" xfId="0" applyFont="1" applyFill="1" applyBorder="1" applyAlignment="1">
      <alignment horizontal="center" vertical="center"/>
    </xf>
    <xf numFmtId="0" fontId="16" fillId="9" borderId="15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0" fontId="16" fillId="8" borderId="24" xfId="0" applyFont="1" applyFill="1" applyBorder="1" applyAlignment="1">
      <alignment horizontal="center" vertical="center"/>
    </xf>
    <xf numFmtId="0" fontId="16" fillId="9" borderId="24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16" fillId="8" borderId="25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0" fontId="16" fillId="9" borderId="25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16" fontId="5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6" fillId="11" borderId="11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1" fillId="0" borderId="0" xfId="0" applyFont="1"/>
    <xf numFmtId="0" fontId="6" fillId="0" borderId="0" xfId="0" applyFont="1"/>
    <xf numFmtId="0" fontId="10" fillId="4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/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Fill="1"/>
    <xf numFmtId="0" fontId="24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21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nicoli" refreshedDate="44265.573192824071" createdVersion="6" refreshedVersion="6" minRefreshableVersion="3" recordCount="256">
  <cacheSource type="worksheet">
    <worksheetSource ref="A1:F257" sheet="Feuil1"/>
  </cacheSource>
  <cacheFields count="6">
    <cacheField name="DIV." numFmtId="0">
      <sharedItems count="10">
        <s v="3A"/>
        <s v="3B"/>
        <s v="3C"/>
        <s v="3D"/>
        <s v="3E"/>
        <s v="4A"/>
        <s v="4B"/>
        <s v="4C"/>
        <s v="4D"/>
        <s v="5A"/>
      </sharedItems>
    </cacheField>
    <cacheField name="NOM" numFmtId="0">
      <sharedItems/>
    </cacheField>
    <cacheField name="PRENOM" numFmtId="0">
      <sharedItems/>
    </cacheField>
    <cacheField name="NE(E) LE" numFmtId="14">
      <sharedItems containsSemiMixedTypes="0" containsNonDate="0" containsDate="1" containsString="0" minDate="2005-02-15T00:00:00" maxDate="2008-07-02T00:00:00"/>
    </cacheField>
    <cacheField name="SEXE" numFmtId="0">
      <sharedItems count="2">
        <s v="F"/>
        <s v="M"/>
      </sharedItems>
    </cacheField>
    <cacheField name="test" numFmtId="0">
      <sharedItems count="2">
        <s v="oui"/>
        <s v="n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6">
  <r>
    <x v="0"/>
    <s v="BONNET"/>
    <s v="Emma"/>
    <d v="2006-06-22T00:00:00"/>
    <x v="0"/>
    <x v="0"/>
  </r>
  <r>
    <x v="0"/>
    <s v="DAMERVAL"/>
    <s v="Thomas"/>
    <d v="2006-04-15T00:00:00"/>
    <x v="1"/>
    <x v="0"/>
  </r>
  <r>
    <x v="0"/>
    <s v="DRION"/>
    <s v="Priscillia"/>
    <d v="2006-04-26T00:00:00"/>
    <x v="0"/>
    <x v="0"/>
  </r>
  <r>
    <x v="0"/>
    <s v="GOETZ"/>
    <s v="Mathis"/>
    <d v="2006-03-10T00:00:00"/>
    <x v="1"/>
    <x v="0"/>
  </r>
  <r>
    <x v="0"/>
    <s v="KLEIN"/>
    <s v="Elsa"/>
    <d v="2006-07-11T00:00:00"/>
    <x v="0"/>
    <x v="0"/>
  </r>
  <r>
    <x v="0"/>
    <s v="VUILLAUME - - POTIER"/>
    <s v="Lucien"/>
    <d v="2006-07-20T00:00:00"/>
    <x v="1"/>
    <x v="0"/>
  </r>
  <r>
    <x v="0"/>
    <s v="ZAGLIA"/>
    <s v="Chiara"/>
    <d v="2006-07-28T00:00:00"/>
    <x v="0"/>
    <x v="0"/>
  </r>
  <r>
    <x v="0"/>
    <s v="ADAM"/>
    <s v="Laura"/>
    <d v="2006-05-05T00:00:00"/>
    <x v="0"/>
    <x v="1"/>
  </r>
  <r>
    <x v="0"/>
    <s v="BOURRÉE"/>
    <s v="Enzo"/>
    <d v="2006-03-01T00:00:00"/>
    <x v="1"/>
    <x v="1"/>
  </r>
  <r>
    <x v="0"/>
    <s v="BURKAT"/>
    <s v="Hugo"/>
    <d v="2006-03-02T00:00:00"/>
    <x v="1"/>
    <x v="1"/>
  </r>
  <r>
    <x v="0"/>
    <s v="DAHM"/>
    <s v="Enzo"/>
    <d v="2006-06-14T00:00:00"/>
    <x v="1"/>
    <x v="1"/>
  </r>
  <r>
    <x v="0"/>
    <s v="DASILVA ALVES"/>
    <s v="Margo"/>
    <d v="2006-10-04T00:00:00"/>
    <x v="0"/>
    <x v="0"/>
  </r>
  <r>
    <x v="0"/>
    <s v="ELOY"/>
    <s v="Théodore"/>
    <d v="2006-04-02T00:00:00"/>
    <x v="1"/>
    <x v="1"/>
  </r>
  <r>
    <x v="0"/>
    <s v="FAGANELLO"/>
    <s v="Emma"/>
    <d v="2006-09-29T00:00:00"/>
    <x v="0"/>
    <x v="1"/>
  </r>
  <r>
    <x v="0"/>
    <s v="FREMAUX"/>
    <s v="Maxence"/>
    <d v="2006-02-11T00:00:00"/>
    <x v="1"/>
    <x v="1"/>
  </r>
  <r>
    <x v="0"/>
    <s v="GALLARDO"/>
    <s v="Alonso"/>
    <d v="2006-07-30T00:00:00"/>
    <x v="1"/>
    <x v="1"/>
  </r>
  <r>
    <x v="0"/>
    <s v="HOCHLANDER"/>
    <s v="Joseph"/>
    <d v="2006-06-10T00:00:00"/>
    <x v="1"/>
    <x v="1"/>
  </r>
  <r>
    <x v="0"/>
    <s v="JEANROY"/>
    <s v="Nathan"/>
    <d v="2006-02-08T00:00:00"/>
    <x v="1"/>
    <x v="1"/>
  </r>
  <r>
    <x v="0"/>
    <s v="KUC"/>
    <s v="Mattys"/>
    <d v="2006-07-23T00:00:00"/>
    <x v="1"/>
    <x v="1"/>
  </r>
  <r>
    <x v="0"/>
    <s v="KUENTZ"/>
    <s v="Manon"/>
    <d v="2006-11-23T00:00:00"/>
    <x v="0"/>
    <x v="1"/>
  </r>
  <r>
    <x v="0"/>
    <s v="LEFORT"/>
    <s v="Paul"/>
    <d v="2006-04-25T00:00:00"/>
    <x v="1"/>
    <x v="1"/>
  </r>
  <r>
    <x v="0"/>
    <s v="LOIZEAU"/>
    <s v="Anna"/>
    <d v="2006-06-26T00:00:00"/>
    <x v="0"/>
    <x v="1"/>
  </r>
  <r>
    <x v="0"/>
    <s v="LUSNIA"/>
    <s v="Léna"/>
    <d v="2006-08-03T00:00:00"/>
    <x v="0"/>
    <x v="1"/>
  </r>
  <r>
    <x v="0"/>
    <s v="MONNAUX"/>
    <s v="Léanore"/>
    <d v="2006-02-11T00:00:00"/>
    <x v="0"/>
    <x v="1"/>
  </r>
  <r>
    <x v="0"/>
    <s v="PALUSZKIEWICZ"/>
    <s v="Lola"/>
    <d v="2006-06-19T00:00:00"/>
    <x v="0"/>
    <x v="0"/>
  </r>
  <r>
    <x v="0"/>
    <s v="SALEM"/>
    <s v="Alexis"/>
    <d v="2005-10-12T00:00:00"/>
    <x v="1"/>
    <x v="1"/>
  </r>
  <r>
    <x v="0"/>
    <s v="VERET"/>
    <s v="Thea"/>
    <d v="2006-09-20T00:00:00"/>
    <x v="0"/>
    <x v="1"/>
  </r>
  <r>
    <x v="1"/>
    <s v="AMBROSIO"/>
    <s v="Laura"/>
    <d v="2006-11-23T00:00:00"/>
    <x v="0"/>
    <x v="0"/>
  </r>
  <r>
    <x v="1"/>
    <s v="BOEHLI"/>
    <s v="Matteo"/>
    <d v="2006-10-16T00:00:00"/>
    <x v="1"/>
    <x v="0"/>
  </r>
  <r>
    <x v="1"/>
    <s v="CARPENITO"/>
    <s v="Stella"/>
    <d v="2006-07-29T00:00:00"/>
    <x v="0"/>
    <x v="0"/>
  </r>
  <r>
    <x v="1"/>
    <s v="ESCUDIÉ"/>
    <s v="Elynn"/>
    <d v="2006-11-20T00:00:00"/>
    <x v="0"/>
    <x v="0"/>
  </r>
  <r>
    <x v="1"/>
    <s v="FRANCOIS"/>
    <s v="Mathilde"/>
    <d v="2006-04-04T00:00:00"/>
    <x v="0"/>
    <x v="0"/>
  </r>
  <r>
    <x v="1"/>
    <s v="GALLAS"/>
    <s v="Maéva"/>
    <d v="2006-03-06T00:00:00"/>
    <x v="0"/>
    <x v="0"/>
  </r>
  <r>
    <x v="1"/>
    <s v="LAINÉ"/>
    <s v="Sarah"/>
    <d v="2006-04-14T00:00:00"/>
    <x v="0"/>
    <x v="0"/>
  </r>
  <r>
    <x v="1"/>
    <s v="LORENZINI"/>
    <s v="Zoé"/>
    <d v="2006-09-26T00:00:00"/>
    <x v="0"/>
    <x v="0"/>
  </r>
  <r>
    <x v="1"/>
    <s v="MARTINELLI-KURAS"/>
    <s v="Milo"/>
    <d v="2006-07-19T00:00:00"/>
    <x v="1"/>
    <x v="0"/>
  </r>
  <r>
    <x v="1"/>
    <s v="PAOLETTI"/>
    <s v="Alizée"/>
    <d v="2006-01-11T00:00:00"/>
    <x v="0"/>
    <x v="0"/>
  </r>
  <r>
    <x v="1"/>
    <s v="TAILLARD"/>
    <s v="Mathis"/>
    <d v="2006-06-20T00:00:00"/>
    <x v="1"/>
    <x v="0"/>
  </r>
  <r>
    <x v="1"/>
    <s v="TONIOLO"/>
    <s v="Tiphaine"/>
    <d v="2006-12-28T00:00:00"/>
    <x v="0"/>
    <x v="0"/>
  </r>
  <r>
    <x v="1"/>
    <s v="BENATTI"/>
    <s v="Roméo"/>
    <d v="2006-03-14T00:00:00"/>
    <x v="1"/>
    <x v="1"/>
  </r>
  <r>
    <x v="1"/>
    <s v="DORY"/>
    <s v="Mattéo"/>
    <d v="2006-07-08T00:00:00"/>
    <x v="1"/>
    <x v="1"/>
  </r>
  <r>
    <x v="1"/>
    <s v="FOUGEROUSSE"/>
    <s v="Léa"/>
    <d v="2006-03-20T00:00:00"/>
    <x v="0"/>
    <x v="1"/>
  </r>
  <r>
    <x v="1"/>
    <s v="FRUKACZ"/>
    <s v="Dorian"/>
    <d v="2006-06-24T00:00:00"/>
    <x v="1"/>
    <x v="1"/>
  </r>
  <r>
    <x v="1"/>
    <s v="GEORGE"/>
    <s v="Alexia"/>
    <d v="2005-09-20T00:00:00"/>
    <x v="0"/>
    <x v="1"/>
  </r>
  <r>
    <x v="1"/>
    <s v="GIORDANO"/>
    <s v="Amélia"/>
    <d v="2006-07-17T00:00:00"/>
    <x v="0"/>
    <x v="1"/>
  </r>
  <r>
    <x v="1"/>
    <s v="HAINOT"/>
    <s v="Mélina"/>
    <d v="2006-12-19T00:00:00"/>
    <x v="0"/>
    <x v="1"/>
  </r>
  <r>
    <x v="1"/>
    <s v="LOMBARDI"/>
    <s v="Yann"/>
    <d v="2006-12-26T00:00:00"/>
    <x v="1"/>
    <x v="1"/>
  </r>
  <r>
    <x v="1"/>
    <s v="MALARD"/>
    <s v="Ethan"/>
    <d v="2006-06-29T00:00:00"/>
    <x v="1"/>
    <x v="1"/>
  </r>
  <r>
    <x v="1"/>
    <s v="MICHAUX"/>
    <s v="Célia"/>
    <d v="2006-05-12T00:00:00"/>
    <x v="0"/>
    <x v="1"/>
  </r>
  <r>
    <x v="1"/>
    <s v="OUAHAB"/>
    <s v="Nayla"/>
    <d v="2006-03-06T00:00:00"/>
    <x v="0"/>
    <x v="1"/>
  </r>
  <r>
    <x v="1"/>
    <s v="PANZA"/>
    <s v="Matteo"/>
    <d v="2006-07-06T00:00:00"/>
    <x v="1"/>
    <x v="1"/>
  </r>
  <r>
    <x v="1"/>
    <s v="POINSIGNON"/>
    <s v="Enzo"/>
    <d v="2006-10-22T00:00:00"/>
    <x v="1"/>
    <x v="1"/>
  </r>
  <r>
    <x v="1"/>
    <s v="REMER"/>
    <s v="Damien"/>
    <d v="2005-02-21T00:00:00"/>
    <x v="1"/>
    <x v="1"/>
  </r>
  <r>
    <x v="1"/>
    <s v="SCHUMACHER"/>
    <s v="Lily-Rose"/>
    <d v="2006-10-21T00:00:00"/>
    <x v="0"/>
    <x v="1"/>
  </r>
  <r>
    <x v="1"/>
    <s v="VIDILI"/>
    <s v="Valentin"/>
    <d v="2006-12-26T00:00:00"/>
    <x v="1"/>
    <x v="1"/>
  </r>
  <r>
    <x v="1"/>
    <s v="VINCENT"/>
    <s v="Maëlys"/>
    <d v="2006-10-01T00:00:00"/>
    <x v="0"/>
    <x v="1"/>
  </r>
  <r>
    <x v="2"/>
    <s v="BERTOLINO"/>
    <s v="Zoé"/>
    <d v="2006-09-03T00:00:00"/>
    <x v="0"/>
    <x v="0"/>
  </r>
  <r>
    <x v="2"/>
    <s v="BOUARROUDJ"/>
    <s v="Maxime"/>
    <d v="2006-10-30T00:00:00"/>
    <x v="1"/>
    <x v="0"/>
  </r>
  <r>
    <x v="2"/>
    <s v="BRESSAN"/>
    <s v="Valentin"/>
    <d v="2006-08-10T00:00:00"/>
    <x v="1"/>
    <x v="0"/>
  </r>
  <r>
    <x v="2"/>
    <s v="CHOISEL"/>
    <s v="Thomas"/>
    <d v="2007-07-31T00:00:00"/>
    <x v="1"/>
    <x v="0"/>
  </r>
  <r>
    <x v="2"/>
    <s v="CORNILLE"/>
    <s v="Lilian"/>
    <d v="2006-04-29T00:00:00"/>
    <x v="1"/>
    <x v="0"/>
  </r>
  <r>
    <x v="2"/>
    <s v="GALLAND"/>
    <s v="Malo"/>
    <d v="2006-04-12T00:00:00"/>
    <x v="1"/>
    <x v="0"/>
  </r>
  <r>
    <x v="2"/>
    <s v="GORKOWSKI"/>
    <s v="Léo"/>
    <d v="2006-04-21T00:00:00"/>
    <x v="1"/>
    <x v="0"/>
  </r>
  <r>
    <x v="2"/>
    <s v="KOZLOWSKI"/>
    <s v="Léna"/>
    <d v="2006-12-19T00:00:00"/>
    <x v="0"/>
    <x v="0"/>
  </r>
  <r>
    <x v="2"/>
    <s v="LEXA"/>
    <s v="Elisa"/>
    <d v="2006-03-18T00:00:00"/>
    <x v="0"/>
    <x v="0"/>
  </r>
  <r>
    <x v="2"/>
    <s v="ABNER"/>
    <s v="Maël"/>
    <d v="2005-08-26T00:00:00"/>
    <x v="1"/>
    <x v="1"/>
  </r>
  <r>
    <x v="2"/>
    <s v="BERTRAND"/>
    <s v="Clara"/>
    <d v="2006-12-10T00:00:00"/>
    <x v="0"/>
    <x v="1"/>
  </r>
  <r>
    <x v="2"/>
    <s v="BOULON"/>
    <s v="Antoine"/>
    <d v="2006-02-05T00:00:00"/>
    <x v="1"/>
    <x v="1"/>
  </r>
  <r>
    <x v="2"/>
    <s v="BOUTON - D'AGOSTINI"/>
    <s v="Robin"/>
    <d v="2006-06-26T00:00:00"/>
    <x v="1"/>
    <x v="1"/>
  </r>
  <r>
    <x v="2"/>
    <s v="DOVIFAAZ"/>
    <s v="Maxime"/>
    <d v="2006-05-01T00:00:00"/>
    <x v="1"/>
    <x v="1"/>
  </r>
  <r>
    <x v="2"/>
    <s v="EHRLICH"/>
    <s v="Morgane"/>
    <d v="2006-04-20T00:00:00"/>
    <x v="0"/>
    <x v="1"/>
  </r>
  <r>
    <x v="2"/>
    <s v="HAMEL"/>
    <s v="Adam"/>
    <d v="2006-03-11T00:00:00"/>
    <x v="1"/>
    <x v="1"/>
  </r>
  <r>
    <x v="2"/>
    <s v="HOFF"/>
    <s v="Léa"/>
    <d v="2006-10-18T00:00:00"/>
    <x v="0"/>
    <x v="1"/>
  </r>
  <r>
    <x v="2"/>
    <s v="HOFFMANN"/>
    <s v="Mathis"/>
    <d v="2006-08-24T00:00:00"/>
    <x v="1"/>
    <x v="1"/>
  </r>
  <r>
    <x v="2"/>
    <s v="KUNTZINGER"/>
    <s v="Luca"/>
    <d v="2006-04-26T00:00:00"/>
    <x v="1"/>
    <x v="1"/>
  </r>
  <r>
    <x v="2"/>
    <s v="LEHALLE"/>
    <s v="Emeline"/>
    <d v="2006-12-15T00:00:00"/>
    <x v="0"/>
    <x v="1"/>
  </r>
  <r>
    <x v="2"/>
    <s v="LERENARD"/>
    <s v="Daria"/>
    <d v="2006-07-24T00:00:00"/>
    <x v="0"/>
    <x v="1"/>
  </r>
  <r>
    <x v="2"/>
    <s v="MANGIN"/>
    <s v="Louise"/>
    <d v="2006-08-30T00:00:00"/>
    <x v="0"/>
    <x v="1"/>
  </r>
  <r>
    <x v="2"/>
    <s v="MESGNY"/>
    <s v="Elric"/>
    <d v="2006-07-04T00:00:00"/>
    <x v="1"/>
    <x v="1"/>
  </r>
  <r>
    <x v="2"/>
    <s v="MONCHOT"/>
    <s v="Zoe"/>
    <d v="2006-07-25T00:00:00"/>
    <x v="0"/>
    <x v="1"/>
  </r>
  <r>
    <x v="2"/>
    <s v="PACARD"/>
    <s v="Sofia"/>
    <d v="2006-10-14T00:00:00"/>
    <x v="0"/>
    <x v="1"/>
  </r>
  <r>
    <x v="2"/>
    <s v="PELISSIER"/>
    <s v="Yanis"/>
    <d v="2006-06-19T00:00:00"/>
    <x v="1"/>
    <x v="1"/>
  </r>
  <r>
    <x v="2"/>
    <s v="ROSSO"/>
    <s v="Arthur"/>
    <d v="2007-03-12T00:00:00"/>
    <x v="1"/>
    <x v="1"/>
  </r>
  <r>
    <x v="2"/>
    <s v="ROVARIS"/>
    <s v="Maxence"/>
    <d v="2007-08-23T00:00:00"/>
    <x v="1"/>
    <x v="1"/>
  </r>
  <r>
    <x v="3"/>
    <s v="BAUSCH"/>
    <s v="Robin"/>
    <d v="2006-06-18T00:00:00"/>
    <x v="1"/>
    <x v="0"/>
  </r>
  <r>
    <x v="3"/>
    <s v="HUTIN"/>
    <s v="Lauris"/>
    <d v="2006-02-28T00:00:00"/>
    <x v="1"/>
    <x v="0"/>
  </r>
  <r>
    <x v="3"/>
    <s v="MÉON"/>
    <s v="Lily"/>
    <d v="2006-10-08T00:00:00"/>
    <x v="0"/>
    <x v="0"/>
  </r>
  <r>
    <x v="3"/>
    <s v="PACI"/>
    <s v="Lenny"/>
    <d v="2006-06-30T00:00:00"/>
    <x v="1"/>
    <x v="0"/>
  </r>
  <r>
    <x v="3"/>
    <s v="PEZZETTA"/>
    <s v="Claire"/>
    <d v="2006-08-19T00:00:00"/>
    <x v="0"/>
    <x v="0"/>
  </r>
  <r>
    <x v="3"/>
    <s v="SCHMITT"/>
    <s v="Pierre"/>
    <d v="2006-08-12T00:00:00"/>
    <x v="1"/>
    <x v="0"/>
  </r>
  <r>
    <x v="3"/>
    <s v="WOBEDO"/>
    <s v="Emmie"/>
    <d v="2006-10-18T00:00:00"/>
    <x v="0"/>
    <x v="0"/>
  </r>
  <r>
    <x v="3"/>
    <s v="ADAM"/>
    <s v="Charly"/>
    <d v="2006-01-01T00:00:00"/>
    <x v="1"/>
    <x v="1"/>
  </r>
  <r>
    <x v="3"/>
    <s v="DEVULDER"/>
    <s v="Nolan"/>
    <d v="2006-04-21T00:00:00"/>
    <x v="1"/>
    <x v="1"/>
  </r>
  <r>
    <x v="3"/>
    <s v="ERGUY"/>
    <s v="Enora"/>
    <d v="2006-04-24T00:00:00"/>
    <x v="0"/>
    <x v="1"/>
  </r>
  <r>
    <x v="3"/>
    <s v="GERLING"/>
    <s v="Hérearii"/>
    <d v="2006-10-22T00:00:00"/>
    <x v="1"/>
    <x v="1"/>
  </r>
  <r>
    <x v="3"/>
    <s v="GIB"/>
    <s v="Meline"/>
    <d v="2006-08-01T00:00:00"/>
    <x v="0"/>
    <x v="1"/>
  </r>
  <r>
    <x v="3"/>
    <s v="HURIAU"/>
    <s v="Clara"/>
    <d v="2006-01-06T00:00:00"/>
    <x v="0"/>
    <x v="1"/>
  </r>
  <r>
    <x v="3"/>
    <s v="KLEIN"/>
    <s v="Adrien"/>
    <d v="2006-01-31T00:00:00"/>
    <x v="1"/>
    <x v="1"/>
  </r>
  <r>
    <x v="3"/>
    <s v="LAURIOL"/>
    <s v="Camille"/>
    <d v="2006-08-02T00:00:00"/>
    <x v="0"/>
    <x v="1"/>
  </r>
  <r>
    <x v="3"/>
    <s v="LE BERRE"/>
    <s v="Anaïs"/>
    <d v="2006-10-15T00:00:00"/>
    <x v="0"/>
    <x v="1"/>
  </r>
  <r>
    <x v="3"/>
    <s v="LECOMTE"/>
    <s v="Théa"/>
    <d v="2006-03-05T00:00:00"/>
    <x v="0"/>
    <x v="1"/>
  </r>
  <r>
    <x v="3"/>
    <s v="PEYRONNET"/>
    <s v="Juliette"/>
    <d v="2006-08-16T00:00:00"/>
    <x v="0"/>
    <x v="1"/>
  </r>
  <r>
    <x v="3"/>
    <s v="PISSOT"/>
    <s v="Barnabé"/>
    <d v="2006-09-05T00:00:00"/>
    <x v="1"/>
    <x v="1"/>
  </r>
  <r>
    <x v="3"/>
    <s v="RABINAUD"/>
    <s v="Nicolas"/>
    <d v="2006-03-04T00:00:00"/>
    <x v="1"/>
    <x v="1"/>
  </r>
  <r>
    <x v="3"/>
    <s v="TOURMAN"/>
    <s v="Manon"/>
    <d v="2006-08-28T00:00:00"/>
    <x v="0"/>
    <x v="1"/>
  </r>
  <r>
    <x v="3"/>
    <s v="VINCENOT"/>
    <s v="Léo"/>
    <d v="2006-04-20T00:00:00"/>
    <x v="1"/>
    <x v="1"/>
  </r>
  <r>
    <x v="4"/>
    <s v="COLLE"/>
    <s v="Louna"/>
    <d v="2006-04-05T00:00:00"/>
    <x v="0"/>
    <x v="0"/>
  </r>
  <r>
    <x v="4"/>
    <s v="ABERKANE"/>
    <s v="Elyas"/>
    <d v="2006-10-07T00:00:00"/>
    <x v="1"/>
    <x v="1"/>
  </r>
  <r>
    <x v="4"/>
    <s v="AHR"/>
    <s v="Valentine"/>
    <d v="2006-10-09T00:00:00"/>
    <x v="0"/>
    <x v="0"/>
  </r>
  <r>
    <x v="4"/>
    <s v="AILAS"/>
    <s v="Aaron"/>
    <d v="2006-07-03T00:00:00"/>
    <x v="1"/>
    <x v="1"/>
  </r>
  <r>
    <x v="4"/>
    <s v="BRESSAN"/>
    <s v="Léo"/>
    <d v="2006-08-10T00:00:00"/>
    <x v="1"/>
    <x v="1"/>
  </r>
  <r>
    <x v="4"/>
    <s v="CILIA-DESPLEBIN"/>
    <s v="Mathéo"/>
    <d v="2006-07-01T00:00:00"/>
    <x v="1"/>
    <x v="1"/>
  </r>
  <r>
    <x v="4"/>
    <s v="COLETTI"/>
    <s v="Hugo"/>
    <d v="2006-12-04T00:00:00"/>
    <x v="1"/>
    <x v="1"/>
  </r>
  <r>
    <x v="4"/>
    <s v="COTI-ZELATI-SCHULTZ"/>
    <s v="Léa"/>
    <d v="2006-04-13T00:00:00"/>
    <x v="0"/>
    <x v="1"/>
  </r>
  <r>
    <x v="4"/>
    <s v="DOLET"/>
    <s v="Ewan"/>
    <d v="2006-10-16T00:00:00"/>
    <x v="1"/>
    <x v="1"/>
  </r>
  <r>
    <x v="4"/>
    <s v="DYDKIEWICZ"/>
    <s v="Sarah"/>
    <d v="2006-11-07T00:00:00"/>
    <x v="0"/>
    <x v="1"/>
  </r>
  <r>
    <x v="4"/>
    <s v="GAASCH"/>
    <s v="Enzo"/>
    <d v="2006-09-01T00:00:00"/>
    <x v="1"/>
    <x v="1"/>
  </r>
  <r>
    <x v="4"/>
    <s v="HAUÜY"/>
    <s v="Lilou"/>
    <d v="2006-02-06T00:00:00"/>
    <x v="0"/>
    <x v="1"/>
  </r>
  <r>
    <x v="4"/>
    <s v="HELDT--PAYGNARD"/>
    <s v="Lahna"/>
    <d v="2006-11-10T00:00:00"/>
    <x v="0"/>
    <x v="1"/>
  </r>
  <r>
    <x v="4"/>
    <s v="LUKIC"/>
    <s v="Lukas"/>
    <d v="2005-06-06T00:00:00"/>
    <x v="1"/>
    <x v="1"/>
  </r>
  <r>
    <x v="4"/>
    <s v="MATHEY"/>
    <s v="Loreen"/>
    <d v="2006-12-13T00:00:00"/>
    <x v="0"/>
    <x v="1"/>
  </r>
  <r>
    <x v="4"/>
    <s v="NACHI"/>
    <s v="Maureen"/>
    <d v="2005-05-13T00:00:00"/>
    <x v="0"/>
    <x v="1"/>
  </r>
  <r>
    <x v="4"/>
    <s v="NICOLAS"/>
    <s v="Noémie"/>
    <d v="2005-10-10T00:00:00"/>
    <x v="0"/>
    <x v="1"/>
  </r>
  <r>
    <x v="4"/>
    <s v="PALLA"/>
    <s v="Mattéo"/>
    <d v="2006-01-12T00:00:00"/>
    <x v="1"/>
    <x v="1"/>
  </r>
  <r>
    <x v="4"/>
    <s v="PANTALLA"/>
    <s v="Mélina"/>
    <d v="2006-12-31T00:00:00"/>
    <x v="0"/>
    <x v="1"/>
  </r>
  <r>
    <x v="4"/>
    <s v="PERNOT"/>
    <s v="Olan"/>
    <d v="2006-04-01T00:00:00"/>
    <x v="1"/>
    <x v="1"/>
  </r>
  <r>
    <x v="4"/>
    <s v="PIERSON"/>
    <s v="Jordan"/>
    <d v="2006-01-26T00:00:00"/>
    <x v="1"/>
    <x v="1"/>
  </r>
  <r>
    <x v="4"/>
    <s v="POURCHAU"/>
    <s v="Mathis"/>
    <d v="2006-05-29T00:00:00"/>
    <x v="1"/>
    <x v="1"/>
  </r>
  <r>
    <x v="4"/>
    <s v="ROGGIA"/>
    <s v="Thibault"/>
    <d v="2006-05-22T00:00:00"/>
    <x v="1"/>
    <x v="1"/>
  </r>
  <r>
    <x v="4"/>
    <s v="ROTI"/>
    <s v="Fabio"/>
    <d v="2006-08-05T00:00:00"/>
    <x v="1"/>
    <x v="1"/>
  </r>
  <r>
    <x v="4"/>
    <s v="SCHNEIDER"/>
    <s v="Mélusine"/>
    <d v="2006-06-05T00:00:00"/>
    <x v="0"/>
    <x v="1"/>
  </r>
  <r>
    <x v="4"/>
    <s v="SLIMANE"/>
    <s v="Ylan"/>
    <d v="2006-04-28T00:00:00"/>
    <x v="1"/>
    <x v="1"/>
  </r>
  <r>
    <x v="4"/>
    <s v="VERY"/>
    <s v="Thaïs"/>
    <d v="2006-11-29T00:00:00"/>
    <x v="0"/>
    <x v="1"/>
  </r>
  <r>
    <x v="4"/>
    <s v="YASAR"/>
    <s v="Yasin"/>
    <d v="2005-02-15T00:00:00"/>
    <x v="1"/>
    <x v="1"/>
  </r>
  <r>
    <x v="4"/>
    <s v="ZELLER"/>
    <s v="Marc"/>
    <d v="2005-04-24T00:00:00"/>
    <x v="1"/>
    <x v="1"/>
  </r>
  <r>
    <x v="5"/>
    <s v="DEMMERLE"/>
    <s v="Titya"/>
    <d v="2007-12-09T00:00:00"/>
    <x v="0"/>
    <x v="0"/>
  </r>
  <r>
    <x v="5"/>
    <s v="KUS"/>
    <s v="Solène"/>
    <d v="2007-06-20T00:00:00"/>
    <x v="0"/>
    <x v="0"/>
  </r>
  <r>
    <x v="5"/>
    <s v="ARTHAUD"/>
    <s v="Morgane"/>
    <d v="2007-10-29T00:00:00"/>
    <x v="0"/>
    <x v="1"/>
  </r>
  <r>
    <x v="5"/>
    <s v="BAAZIZ"/>
    <s v="Selyan"/>
    <d v="2007-09-10T00:00:00"/>
    <x v="1"/>
    <x v="1"/>
  </r>
  <r>
    <x v="5"/>
    <s v="BAKHTI"/>
    <s v="Nadra"/>
    <d v="2007-07-07T00:00:00"/>
    <x v="0"/>
    <x v="1"/>
  </r>
  <r>
    <x v="5"/>
    <s v="BEAUGRAND"/>
    <s v="Lenny"/>
    <d v="2007-07-30T00:00:00"/>
    <x v="1"/>
    <x v="1"/>
  </r>
  <r>
    <x v="5"/>
    <s v="BONDONI"/>
    <s v="Faustine"/>
    <d v="2007-11-26T00:00:00"/>
    <x v="0"/>
    <x v="1"/>
  </r>
  <r>
    <x v="5"/>
    <s v="DAMINI"/>
    <s v="Alysse"/>
    <d v="2007-07-17T00:00:00"/>
    <x v="0"/>
    <x v="1"/>
  </r>
  <r>
    <x v="5"/>
    <s v="DENIS"/>
    <s v="Enzo"/>
    <d v="2006-12-18T00:00:00"/>
    <x v="1"/>
    <x v="1"/>
  </r>
  <r>
    <x v="5"/>
    <s v="DESTOMBES"/>
    <s v="Paola"/>
    <d v="2007-08-21T00:00:00"/>
    <x v="0"/>
    <x v="1"/>
  </r>
  <r>
    <x v="5"/>
    <s v="FAUCHER"/>
    <s v="Benjamin"/>
    <d v="2006-05-22T00:00:00"/>
    <x v="1"/>
    <x v="1"/>
  </r>
  <r>
    <x v="5"/>
    <s v="FENICE"/>
    <s v="Corentin"/>
    <d v="2007-04-05T00:00:00"/>
    <x v="1"/>
    <x v="1"/>
  </r>
  <r>
    <x v="5"/>
    <s v="FERREIRA"/>
    <s v="Justine"/>
    <d v="2007-10-27T00:00:00"/>
    <x v="0"/>
    <x v="1"/>
  </r>
  <r>
    <x v="5"/>
    <s v="GENOT"/>
    <s v="Marinne"/>
    <d v="2007-12-17T00:00:00"/>
    <x v="0"/>
    <x v="1"/>
  </r>
  <r>
    <x v="5"/>
    <s v="HOUDART"/>
    <s v="Miliau"/>
    <d v="2007-10-18T00:00:00"/>
    <x v="1"/>
    <x v="1"/>
  </r>
  <r>
    <x v="5"/>
    <s v="KRAJNIEWSKI"/>
    <s v="Marie"/>
    <d v="2007-11-14T00:00:00"/>
    <x v="0"/>
    <x v="1"/>
  </r>
  <r>
    <x v="5"/>
    <s v="LAVIOLETTE"/>
    <s v="Yanis"/>
    <d v="2007-11-16T00:00:00"/>
    <x v="1"/>
    <x v="1"/>
  </r>
  <r>
    <x v="5"/>
    <s v="LEBRUN"/>
    <s v="Alan"/>
    <d v="2007-01-26T00:00:00"/>
    <x v="1"/>
    <x v="1"/>
  </r>
  <r>
    <x v="5"/>
    <s v="LUNVEN"/>
    <s v="Sofiane"/>
    <d v="2007-06-28T00:00:00"/>
    <x v="1"/>
    <x v="1"/>
  </r>
  <r>
    <x v="5"/>
    <s v="MANGENOT"/>
    <s v="Laurine"/>
    <d v="2007-07-28T00:00:00"/>
    <x v="0"/>
    <x v="1"/>
  </r>
  <r>
    <x v="5"/>
    <s v="MAZUET PAYONNE"/>
    <s v="Aurélien"/>
    <d v="2006-03-06T00:00:00"/>
    <x v="1"/>
    <x v="1"/>
  </r>
  <r>
    <x v="5"/>
    <s v="MORALES"/>
    <s v="Enzo"/>
    <d v="2007-08-20T00:00:00"/>
    <x v="1"/>
    <x v="1"/>
  </r>
  <r>
    <x v="5"/>
    <s v="PERNOT"/>
    <s v="Victor"/>
    <d v="2007-07-03T00:00:00"/>
    <x v="1"/>
    <x v="1"/>
  </r>
  <r>
    <x v="5"/>
    <s v="POIREL"/>
    <s v="Maëlys"/>
    <d v="2007-09-28T00:00:00"/>
    <x v="0"/>
    <x v="1"/>
  </r>
  <r>
    <x v="5"/>
    <s v="REYNAUD"/>
    <s v="Jules"/>
    <d v="2007-06-01T00:00:00"/>
    <x v="1"/>
    <x v="1"/>
  </r>
  <r>
    <x v="5"/>
    <s v="RUGGIERO"/>
    <s v="Ilona"/>
    <d v="2007-11-27T00:00:00"/>
    <x v="0"/>
    <x v="1"/>
  </r>
  <r>
    <x v="5"/>
    <s v="SCAVAZZA"/>
    <s v="Romane"/>
    <d v="2007-11-30T00:00:00"/>
    <x v="0"/>
    <x v="1"/>
  </r>
  <r>
    <x v="5"/>
    <s v="THÉNOT"/>
    <s v="Lisa"/>
    <d v="2007-04-02T00:00:00"/>
    <x v="0"/>
    <x v="1"/>
  </r>
  <r>
    <x v="5"/>
    <s v="THOLEY"/>
    <s v="Marion"/>
    <d v="2007-05-14T00:00:00"/>
    <x v="0"/>
    <x v="1"/>
  </r>
  <r>
    <x v="6"/>
    <s v="BOUTESFIRA"/>
    <s v="Célia"/>
    <d v="2007-12-07T00:00:00"/>
    <x v="0"/>
    <x v="0"/>
  </r>
  <r>
    <x v="6"/>
    <s v="CORDIER"/>
    <s v="Sarah"/>
    <d v="2007-10-18T00:00:00"/>
    <x v="0"/>
    <x v="0"/>
  </r>
  <r>
    <x v="6"/>
    <s v="GRECO"/>
    <s v="Méline"/>
    <d v="2007-10-13T00:00:00"/>
    <x v="0"/>
    <x v="0"/>
  </r>
  <r>
    <x v="6"/>
    <s v="HAMANG"/>
    <s v="Nathan"/>
    <d v="2007-03-02T00:00:00"/>
    <x v="1"/>
    <x v="0"/>
  </r>
  <r>
    <x v="6"/>
    <s v="KRAJNIEWSKI"/>
    <s v="Salomé"/>
    <d v="2007-01-19T00:00:00"/>
    <x v="0"/>
    <x v="0"/>
  </r>
  <r>
    <x v="6"/>
    <s v="KUREK"/>
    <s v="Ambroise"/>
    <d v="2007-01-30T00:00:00"/>
    <x v="1"/>
    <x v="0"/>
  </r>
  <r>
    <x v="6"/>
    <s v="REIF"/>
    <s v="Samuel"/>
    <d v="2007-01-28T00:00:00"/>
    <x v="1"/>
    <x v="0"/>
  </r>
  <r>
    <x v="6"/>
    <s v="VADILLO"/>
    <s v="Romane"/>
    <d v="2007-01-08T00:00:00"/>
    <x v="0"/>
    <x v="0"/>
  </r>
  <r>
    <x v="6"/>
    <s v="BACHIRI"/>
    <s v="Noa"/>
    <d v="2006-05-13T00:00:00"/>
    <x v="1"/>
    <x v="1"/>
  </r>
  <r>
    <x v="6"/>
    <s v="BICHELBERGER"/>
    <s v="Malëane"/>
    <d v="2007-03-19T00:00:00"/>
    <x v="0"/>
    <x v="1"/>
  </r>
  <r>
    <x v="6"/>
    <s v="BISCHOFF"/>
    <s v="Baptiste"/>
    <d v="2007-12-18T00:00:00"/>
    <x v="1"/>
    <x v="1"/>
  </r>
  <r>
    <x v="6"/>
    <s v="CARE"/>
    <s v="Lindsay"/>
    <d v="2007-01-07T00:00:00"/>
    <x v="0"/>
    <x v="1"/>
  </r>
  <r>
    <x v="6"/>
    <s v="CARRE"/>
    <s v="Charlotte"/>
    <d v="2007-12-25T00:00:00"/>
    <x v="0"/>
    <x v="1"/>
  </r>
  <r>
    <x v="6"/>
    <s v="DECLERCQ"/>
    <s v="Evan"/>
    <d v="2007-05-08T00:00:00"/>
    <x v="1"/>
    <x v="1"/>
  </r>
  <r>
    <x v="6"/>
    <s v="DEFIANAS"/>
    <s v="Clara"/>
    <d v="2007-11-21T00:00:00"/>
    <x v="0"/>
    <x v="1"/>
  </r>
  <r>
    <x v="6"/>
    <s v="DELEPEE"/>
    <s v="Mélina"/>
    <d v="2006-12-14T00:00:00"/>
    <x v="0"/>
    <x v="1"/>
  </r>
  <r>
    <x v="6"/>
    <s v="GROUTSCH"/>
    <s v="Emeline"/>
    <d v="2007-08-27T00:00:00"/>
    <x v="0"/>
    <x v="1"/>
  </r>
  <r>
    <x v="6"/>
    <s v="HOFF"/>
    <s v="Ophélie"/>
    <d v="2007-01-15T00:00:00"/>
    <x v="0"/>
    <x v="1"/>
  </r>
  <r>
    <x v="6"/>
    <s v="HOLMENSCHLAGER"/>
    <s v="Emma"/>
    <d v="2007-11-12T00:00:00"/>
    <x v="0"/>
    <x v="1"/>
  </r>
  <r>
    <x v="6"/>
    <s v="HYPOLITE"/>
    <s v="Romain"/>
    <d v="2007-06-29T00:00:00"/>
    <x v="1"/>
    <x v="1"/>
  </r>
  <r>
    <x v="6"/>
    <s v="KUMAR"/>
    <s v="Hugo"/>
    <d v="2007-02-24T00:00:00"/>
    <x v="1"/>
    <x v="1"/>
  </r>
  <r>
    <x v="6"/>
    <s v="PAOLUCCI"/>
    <s v="Alexia"/>
    <d v="2007-05-13T00:00:00"/>
    <x v="0"/>
    <x v="1"/>
  </r>
  <r>
    <x v="6"/>
    <s v="PAOLUCCI"/>
    <s v="Flavien"/>
    <d v="2007-01-26T00:00:00"/>
    <x v="1"/>
    <x v="1"/>
  </r>
  <r>
    <x v="6"/>
    <s v="PARISOT"/>
    <s v="Jaurès"/>
    <d v="2006-04-02T00:00:00"/>
    <x v="1"/>
    <x v="1"/>
  </r>
  <r>
    <x v="6"/>
    <s v="RAMEAU"/>
    <s v="Paula"/>
    <d v="2007-06-15T00:00:00"/>
    <x v="0"/>
    <x v="1"/>
  </r>
  <r>
    <x v="6"/>
    <s v="SABBA"/>
    <s v="Kerian"/>
    <d v="2007-04-03T00:00:00"/>
    <x v="1"/>
    <x v="1"/>
  </r>
  <r>
    <x v="6"/>
    <s v="SIES DELLA NOCE"/>
    <s v="Noah"/>
    <d v="2007-06-20T00:00:00"/>
    <x v="1"/>
    <x v="1"/>
  </r>
  <r>
    <x v="6"/>
    <s v="STEF"/>
    <s v="Lucas"/>
    <d v="2007-06-09T00:00:00"/>
    <x v="1"/>
    <x v="1"/>
  </r>
  <r>
    <x v="6"/>
    <s v="STUTZ"/>
    <s v="Dany"/>
    <d v="2006-07-22T00:00:00"/>
    <x v="1"/>
    <x v="1"/>
  </r>
  <r>
    <x v="6"/>
    <s v="TRAN"/>
    <s v="Olivier"/>
    <d v="2007-01-25T00:00:00"/>
    <x v="1"/>
    <x v="1"/>
  </r>
  <r>
    <x v="6"/>
    <s v="TRAN"/>
    <s v="Stanislas"/>
    <d v="2007-01-25T00:00:00"/>
    <x v="1"/>
    <x v="1"/>
  </r>
  <r>
    <x v="7"/>
    <s v="BASKAYNAK"/>
    <s v="Gulen"/>
    <d v="2007-01-16T00:00:00"/>
    <x v="0"/>
    <x v="0"/>
  </r>
  <r>
    <x v="7"/>
    <s v="BILLY"/>
    <s v="Laity"/>
    <d v="2007-02-10T00:00:00"/>
    <x v="0"/>
    <x v="0"/>
  </r>
  <r>
    <x v="7"/>
    <s v="BRESSAN"/>
    <s v="Louisa"/>
    <d v="2006-10-23T00:00:00"/>
    <x v="0"/>
    <x v="0"/>
  </r>
  <r>
    <x v="7"/>
    <s v="BRICLOT"/>
    <s v="Anaïs"/>
    <d v="2007-08-10T00:00:00"/>
    <x v="0"/>
    <x v="0"/>
  </r>
  <r>
    <x v="7"/>
    <s v="CORZIN"/>
    <s v="Elora"/>
    <d v="2007-07-17T00:00:00"/>
    <x v="0"/>
    <x v="0"/>
  </r>
  <r>
    <x v="7"/>
    <s v="DE OLIVEIRA"/>
    <s v="Chloé"/>
    <d v="2007-11-19T00:00:00"/>
    <x v="0"/>
    <x v="0"/>
  </r>
  <r>
    <x v="7"/>
    <s v="DRASKOVIC"/>
    <s v="Eva"/>
    <d v="2007-07-24T00:00:00"/>
    <x v="0"/>
    <x v="0"/>
  </r>
  <r>
    <x v="7"/>
    <s v="MANGENOT"/>
    <s v="Maxence"/>
    <d v="2007-07-28T00:00:00"/>
    <x v="1"/>
    <x v="0"/>
  </r>
  <r>
    <x v="7"/>
    <s v="MARCHAND"/>
    <s v="Jessy"/>
    <d v="2007-02-14T00:00:00"/>
    <x v="1"/>
    <x v="0"/>
  </r>
  <r>
    <x v="7"/>
    <s v="RICHARD"/>
    <s v="Orane"/>
    <d v="2007-08-13T00:00:00"/>
    <x v="0"/>
    <x v="0"/>
  </r>
  <r>
    <x v="7"/>
    <s v="SPAGNOL-DANZO"/>
    <s v="Louna"/>
    <d v="2007-08-23T00:00:00"/>
    <x v="0"/>
    <x v="0"/>
  </r>
  <r>
    <x v="7"/>
    <s v="ABNER"/>
    <s v="Enora"/>
    <d v="2007-01-18T00:00:00"/>
    <x v="0"/>
    <x v="1"/>
  </r>
  <r>
    <x v="7"/>
    <s v="ARNOULD"/>
    <s v="Enzo"/>
    <d v="2006-11-13T00:00:00"/>
    <x v="1"/>
    <x v="1"/>
  </r>
  <r>
    <x v="7"/>
    <s v="AUBRION"/>
    <s v="Thomas"/>
    <d v="2007-04-30T00:00:00"/>
    <x v="1"/>
    <x v="0"/>
  </r>
  <r>
    <x v="7"/>
    <s v="BERTIN"/>
    <s v="Lola"/>
    <d v="2007-01-08T00:00:00"/>
    <x v="0"/>
    <x v="1"/>
  </r>
  <r>
    <x v="7"/>
    <s v="CHETOUANE"/>
    <s v="Jalil"/>
    <d v="2007-07-26T00:00:00"/>
    <x v="1"/>
    <x v="1"/>
  </r>
  <r>
    <x v="7"/>
    <s v="FAUCHER"/>
    <s v="Nathan"/>
    <d v="2007-04-29T00:00:00"/>
    <x v="1"/>
    <x v="1"/>
  </r>
  <r>
    <x v="7"/>
    <s v="GARCIA LLORET"/>
    <s v="Sofia"/>
    <d v="2006-09-05T00:00:00"/>
    <x v="0"/>
    <x v="1"/>
  </r>
  <r>
    <x v="7"/>
    <s v="GEORGE"/>
    <s v="Loni"/>
    <d v="2007-10-30T00:00:00"/>
    <x v="1"/>
    <x v="1"/>
  </r>
  <r>
    <x v="7"/>
    <s v="LEFERT"/>
    <s v="Ryan"/>
    <d v="2007-02-13T00:00:00"/>
    <x v="1"/>
    <x v="1"/>
  </r>
  <r>
    <x v="7"/>
    <s v="MAILFERT"/>
    <s v="Nathan"/>
    <d v="2007-04-21T00:00:00"/>
    <x v="1"/>
    <x v="1"/>
  </r>
  <r>
    <x v="7"/>
    <s v="MICHEL"/>
    <s v="Elena"/>
    <d v="2006-06-28T00:00:00"/>
    <x v="0"/>
    <x v="1"/>
  </r>
  <r>
    <x v="7"/>
    <s v="NICOLAS"/>
    <s v="Mattéo"/>
    <d v="2007-05-09T00:00:00"/>
    <x v="1"/>
    <x v="1"/>
  </r>
  <r>
    <x v="7"/>
    <s v="PACE"/>
    <s v="Anissa"/>
    <d v="2007-06-08T00:00:00"/>
    <x v="0"/>
    <x v="1"/>
  </r>
  <r>
    <x v="7"/>
    <s v="ROTH"/>
    <s v="Elliot"/>
    <d v="2007-03-07T00:00:00"/>
    <x v="1"/>
    <x v="1"/>
  </r>
  <r>
    <x v="7"/>
    <s v="SAMYN"/>
    <s v="Maxime"/>
    <d v="2007-12-19T00:00:00"/>
    <x v="1"/>
    <x v="1"/>
  </r>
  <r>
    <x v="7"/>
    <s v="SCHERRER"/>
    <s v="Wilfried"/>
    <d v="2007-11-01T00:00:00"/>
    <x v="1"/>
    <x v="1"/>
  </r>
  <r>
    <x v="7"/>
    <s v="SCHMITT"/>
    <s v="Keryan"/>
    <d v="2007-09-06T00:00:00"/>
    <x v="1"/>
    <x v="1"/>
  </r>
  <r>
    <x v="7"/>
    <s v="SCHNEIDER"/>
    <s v="Thibaut"/>
    <d v="2006-10-22T00:00:00"/>
    <x v="1"/>
    <x v="1"/>
  </r>
  <r>
    <x v="7"/>
    <s v="SZCZEPANSKI"/>
    <s v="Andy"/>
    <d v="2007-03-11T00:00:00"/>
    <x v="1"/>
    <x v="1"/>
  </r>
  <r>
    <x v="8"/>
    <s v="MARIN"/>
    <s v="Laetitia"/>
    <d v="2007-03-06T00:00:00"/>
    <x v="0"/>
    <x v="0"/>
  </r>
  <r>
    <x v="8"/>
    <s v="MARTINELLI-KURAS"/>
    <s v="Salomé"/>
    <d v="2008-05-27T00:00:00"/>
    <x v="0"/>
    <x v="0"/>
  </r>
  <r>
    <x v="8"/>
    <s v="MARTORANA"/>
    <s v="Alisson"/>
    <d v="2007-06-21T00:00:00"/>
    <x v="0"/>
    <x v="0"/>
  </r>
  <r>
    <x v="8"/>
    <s v="ROCHER"/>
    <s v="Lyah"/>
    <d v="2007-05-22T00:00:00"/>
    <x v="0"/>
    <x v="0"/>
  </r>
  <r>
    <x v="8"/>
    <s v="BARTHOLME"/>
    <s v="Lauris"/>
    <d v="2007-03-02T00:00:00"/>
    <x v="1"/>
    <x v="1"/>
  </r>
  <r>
    <x v="8"/>
    <s v="BELLAHDID"/>
    <s v="Lounis"/>
    <d v="2006-06-02T00:00:00"/>
    <x v="1"/>
    <x v="1"/>
  </r>
  <r>
    <x v="8"/>
    <s v="BENARIF"/>
    <s v="Safiya"/>
    <d v="2007-05-10T00:00:00"/>
    <x v="0"/>
    <x v="1"/>
  </r>
  <r>
    <x v="8"/>
    <s v="BERTUZZI"/>
    <s v="Célian"/>
    <d v="2007-02-28T00:00:00"/>
    <x v="1"/>
    <x v="1"/>
  </r>
  <r>
    <x v="8"/>
    <s v="BOSCHET"/>
    <s v="Emilie"/>
    <d v="2007-05-07T00:00:00"/>
    <x v="0"/>
    <x v="1"/>
  </r>
  <r>
    <x v="8"/>
    <s v="BOURRÉE"/>
    <s v="Titouan"/>
    <d v="2007-11-12T00:00:00"/>
    <x v="1"/>
    <x v="1"/>
  </r>
  <r>
    <x v="8"/>
    <s v="BRANDENBURGER"/>
    <s v="Margo"/>
    <d v="2007-06-11T00:00:00"/>
    <x v="0"/>
    <x v="1"/>
  </r>
  <r>
    <x v="8"/>
    <s v="BRUCKMANN"/>
    <s v="Cyana"/>
    <d v="2007-09-21T00:00:00"/>
    <x v="0"/>
    <x v="0"/>
  </r>
  <r>
    <x v="8"/>
    <s v="BUTRYN"/>
    <s v="Gauthier"/>
    <d v="2007-05-19T00:00:00"/>
    <x v="1"/>
    <x v="1"/>
  </r>
  <r>
    <x v="8"/>
    <s v="CARPENTIERI"/>
    <s v="Tom"/>
    <d v="2007-04-07T00:00:00"/>
    <x v="1"/>
    <x v="1"/>
  </r>
  <r>
    <x v="8"/>
    <s v="CHAUVET"/>
    <s v="Célia"/>
    <d v="2007-05-04T00:00:00"/>
    <x v="0"/>
    <x v="1"/>
  </r>
  <r>
    <x v="8"/>
    <s v="DANNEL- - BIGAREL"/>
    <s v="Carla"/>
    <d v="2007-12-14T00:00:00"/>
    <x v="0"/>
    <x v="1"/>
  </r>
  <r>
    <x v="8"/>
    <s v="DELAIRE"/>
    <s v="Maelys"/>
    <d v="2007-06-18T00:00:00"/>
    <x v="0"/>
    <x v="1"/>
  </r>
  <r>
    <x v="8"/>
    <s v="DUL"/>
    <s v="Alice"/>
    <d v="2007-08-06T00:00:00"/>
    <x v="0"/>
    <x v="1"/>
  </r>
  <r>
    <x v="8"/>
    <s v="FARIS"/>
    <s v="Youssef"/>
    <d v="2007-01-10T00:00:00"/>
    <x v="1"/>
    <x v="1"/>
  </r>
  <r>
    <x v="8"/>
    <s v="JADIN"/>
    <s v="Yonni"/>
    <d v="2007-12-24T00:00:00"/>
    <x v="1"/>
    <x v="1"/>
  </r>
  <r>
    <x v="8"/>
    <s v="JAROSINSKI"/>
    <s v="Léa"/>
    <d v="2007-06-06T00:00:00"/>
    <x v="0"/>
    <x v="1"/>
  </r>
  <r>
    <x v="8"/>
    <s v="LANOIR"/>
    <s v="Lucas"/>
    <d v="2007-06-22T00:00:00"/>
    <x v="1"/>
    <x v="1"/>
  </r>
  <r>
    <x v="8"/>
    <s v="MAÏTAN"/>
    <s v="Sacha"/>
    <d v="2007-07-20T00:00:00"/>
    <x v="1"/>
    <x v="1"/>
  </r>
  <r>
    <x v="8"/>
    <s v="MOUZARD"/>
    <s v="Tiphaine"/>
    <d v="2007-12-11T00:00:00"/>
    <x v="0"/>
    <x v="1"/>
  </r>
  <r>
    <x v="8"/>
    <s v="NATTIER"/>
    <s v="Léa"/>
    <d v="2007-07-31T00:00:00"/>
    <x v="0"/>
    <x v="0"/>
  </r>
  <r>
    <x v="8"/>
    <s v="PANORFIO"/>
    <s v="Angelo"/>
    <d v="2007-02-17T00:00:00"/>
    <x v="1"/>
    <x v="1"/>
  </r>
  <r>
    <x v="8"/>
    <s v="PUFALT"/>
    <s v="Baptiste"/>
    <d v="2007-12-17T00:00:00"/>
    <x v="1"/>
    <x v="1"/>
  </r>
  <r>
    <x v="8"/>
    <s v="SADIKU"/>
    <s v="Medina"/>
    <d v="2007-04-26T00:00:00"/>
    <x v="0"/>
    <x v="1"/>
  </r>
  <r>
    <x v="8"/>
    <s v="STIEN"/>
    <s v="Elian"/>
    <d v="2007-08-19T00:00:00"/>
    <x v="1"/>
    <x v="1"/>
  </r>
  <r>
    <x v="8"/>
    <s v="WAGNER"/>
    <s v="Naomie"/>
    <d v="2007-11-09T00:00:00"/>
    <x v="0"/>
    <x v="1"/>
  </r>
  <r>
    <x v="9"/>
    <s v="PEZZETTA"/>
    <s v="Jolan"/>
    <d v="2008-07-01T00:00:00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C14" firstHeaderRow="1" firstDataRow="2" firstDataCol="1"/>
  <pivotFields count="6"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showAll="0"/>
    <pivotField showAll="0"/>
    <pivotField numFmtId="14" showAll="0"/>
    <pivotField showAll="0">
      <items count="3">
        <item x="0"/>
        <item x="1"/>
        <item t="default"/>
      </items>
    </pivotField>
    <pivotField axis="axisCol" showAll="0">
      <items count="3">
        <item h="1" x="1"/>
        <item x="0"/>
        <item t="default"/>
      </items>
    </pivotField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5"/>
  </colFields>
  <colItems count="2">
    <i>
      <x v="1"/>
    </i>
    <i t="grand">
      <x/>
    </i>
  </colItems>
  <dataFields count="1">
    <dataField name="Nombre de NOM" fld="1" subtotal="count" baseField="0" baseItem="0"/>
  </dataFields>
  <formats count="12">
    <format dxfId="11">
      <pivotArea type="origin" dataOnly="0" labelOnly="1" outline="0" fieldPosition="0"/>
    </format>
    <format dxfId="10">
      <pivotArea field="0" type="button" dataOnly="0" labelOnly="1" outline="0" axis="axisRow" fieldPosition="0"/>
    </format>
    <format dxfId="9">
      <pivotArea dataOnly="0" labelOnly="1" fieldPosition="0">
        <references count="1">
          <reference field="0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8">
      <pivotArea dataOnly="0" labelOnly="1" grandRow="1" outline="0" fieldPosition="0"/>
    </format>
    <format dxfId="7">
      <pivotArea type="origin" dataOnly="0" labelOnly="1" outline="0" fieldPosition="0"/>
    </format>
    <format dxfId="6">
      <pivotArea field="0" type="button" dataOnly="0" labelOnly="1" outline="0" axis="axisRow" fieldPosition="0"/>
    </format>
    <format dxfId="5">
      <pivotArea dataOnly="0" labelOnly="1" fieldPosition="0">
        <references count="1">
          <reference field="0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4">
      <pivotArea dataOnly="0" labelOnly="1" grandRow="1" outline="0" fieldPosition="0"/>
    </format>
    <format dxfId="3">
      <pivotArea type="origin" dataOnly="0" labelOnly="1" outline="0" fieldPosition="0"/>
    </format>
    <format dxfId="2">
      <pivotArea field="0" type="button" dataOnly="0" labelOnly="1" outline="0" axis="axisRow" fieldPosition="0"/>
    </format>
    <format dxfId="1">
      <pivotArea dataOnly="0" labelOnly="1" fieldPosition="0">
        <references count="1">
          <reference field="0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au1" displayName="Tableau1" ref="A1:I10" totalsRowShown="0">
  <autoFilter ref="A1:I10"/>
  <tableColumns count="9">
    <tableColumn id="1" name="DIV."/>
    <tableColumn id="2" name="NOM"/>
    <tableColumn id="3" name="PRENOM"/>
    <tableColumn id="4" name="NE(E) LE" dataDxfId="20"/>
    <tableColumn id="5" name="SEXE"/>
    <tableColumn id="6" name="test"/>
    <tableColumn id="7" name="Box"/>
    <tableColumn id="8" name="heure"/>
    <tableColumn id="9" name="jou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1:I13" totalsRowShown="0">
  <autoFilter ref="A1:I13"/>
  <tableColumns count="9">
    <tableColumn id="1" name="DIV."/>
    <tableColumn id="2" name="NOM"/>
    <tableColumn id="3" name="PRENOM"/>
    <tableColumn id="4" name="NE(E) LE" dataDxfId="19"/>
    <tableColumn id="5" name="SEXE"/>
    <tableColumn id="6" name="test"/>
    <tableColumn id="7" name="box"/>
    <tableColumn id="8" name="heure"/>
    <tableColumn id="9" name="jou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1:I8" totalsRowShown="0">
  <autoFilter ref="A1:I8"/>
  <tableColumns count="9">
    <tableColumn id="1" name="DIV."/>
    <tableColumn id="2" name="NOM"/>
    <tableColumn id="3" name="PRENOM"/>
    <tableColumn id="4" name="NE(E) LE" dataDxfId="18"/>
    <tableColumn id="5" name="SEXE"/>
    <tableColumn id="6" name="test"/>
    <tableColumn id="7" name="box"/>
    <tableColumn id="8" name="heure"/>
    <tableColumn id="9" name="jour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A1:I3" totalsRowShown="0">
  <autoFilter ref="A1:I3"/>
  <tableColumns count="9">
    <tableColumn id="1" name="DIV."/>
    <tableColumn id="2" name="NOM"/>
    <tableColumn id="3" name="PRENOM"/>
    <tableColumn id="4" name="NE(E) LE" dataDxfId="17"/>
    <tableColumn id="5" name="SEXE"/>
    <tableColumn id="6" name="test"/>
    <tableColumn id="7" name="box"/>
    <tableColumn id="8" name="heure"/>
    <tableColumn id="9" name="jour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au5" displayName="Tableau5" ref="A1:I9" totalsRowShown="0">
  <autoFilter ref="A1:I9"/>
  <tableColumns count="9">
    <tableColumn id="1" name="DIV."/>
    <tableColumn id="2" name="NOM"/>
    <tableColumn id="3" name="PRENOM"/>
    <tableColumn id="4" name="NE(E) LE" dataDxfId="16"/>
    <tableColumn id="5" name="SEXE"/>
    <tableColumn id="6" name="test"/>
    <tableColumn id="7" name="box"/>
    <tableColumn id="8" name="heure"/>
    <tableColumn id="9" name="jour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au6" displayName="Tableau6" ref="A1:I10" totalsRowShown="0">
  <autoFilter ref="A1:I10"/>
  <tableColumns count="9">
    <tableColumn id="1" name="DIV."/>
    <tableColumn id="2" name="NOM"/>
    <tableColumn id="3" name="PRENOM"/>
    <tableColumn id="4" name="NE(E) LE" dataDxfId="15"/>
    <tableColumn id="5" name="SEXE"/>
    <tableColumn id="6" name="test"/>
    <tableColumn id="7" name="box"/>
    <tableColumn id="8" name="heure"/>
    <tableColumn id="9" name="jour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au7" displayName="Tableau7" ref="A1:I3" totalsRowShown="0">
  <autoFilter ref="A1:I3"/>
  <tableColumns count="9">
    <tableColumn id="1" name="DIV."/>
    <tableColumn id="2" name="NOM"/>
    <tableColumn id="3" name="PRENOM"/>
    <tableColumn id="4" name="NE(E) LE" dataDxfId="14"/>
    <tableColumn id="5" name="SEXE"/>
    <tableColumn id="6" name="test"/>
    <tableColumn id="7" name="box"/>
    <tableColumn id="8" name="heure"/>
    <tableColumn id="9" name="jour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au8" displayName="Tableau8" ref="A1:I13" totalsRowShown="0">
  <autoFilter ref="A1:I13"/>
  <tableColumns count="9">
    <tableColumn id="1" name="DIV."/>
    <tableColumn id="2" name="NOM"/>
    <tableColumn id="3" name="PRENOM"/>
    <tableColumn id="4" name="NE(E) LE" dataDxfId="13"/>
    <tableColumn id="5" name="SEXE"/>
    <tableColumn id="6" name="test"/>
    <tableColumn id="7" name="box"/>
    <tableColumn id="8" name="heure"/>
    <tableColumn id="9" name="jour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au9" displayName="Tableau9" ref="A1:I7" totalsRowShown="0">
  <autoFilter ref="A1:I7"/>
  <tableColumns count="9">
    <tableColumn id="1" name="DIV."/>
    <tableColumn id="2" name="NOM"/>
    <tableColumn id="3" name="PRENOM"/>
    <tableColumn id="4" name="NE(E) LE" dataDxfId="12"/>
    <tableColumn id="5" name="SEXE"/>
    <tableColumn id="6" name="test"/>
    <tableColumn id="7" name="box"/>
    <tableColumn id="8" name="heure"/>
    <tableColumn id="9" name="jou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I2" sqref="I2:I10"/>
    </sheetView>
  </sheetViews>
  <sheetFormatPr baseColWidth="10" defaultRowHeight="15" x14ac:dyDescent="0.25"/>
  <sheetData>
    <row r="1" spans="1:9" x14ac:dyDescent="0.25">
      <c r="A1" t="s">
        <v>442</v>
      </c>
      <c r="B1" t="s">
        <v>446</v>
      </c>
      <c r="C1" t="s">
        <v>445</v>
      </c>
      <c r="D1" t="s">
        <v>444</v>
      </c>
      <c r="E1" t="s">
        <v>443</v>
      </c>
      <c r="F1" t="s">
        <v>447</v>
      </c>
      <c r="G1" t="s">
        <v>455</v>
      </c>
      <c r="H1" t="s">
        <v>456</v>
      </c>
      <c r="I1" t="s">
        <v>460</v>
      </c>
    </row>
    <row r="2" spans="1:9" x14ac:dyDescent="0.25">
      <c r="A2" t="s">
        <v>404</v>
      </c>
      <c r="B2" t="s">
        <v>441</v>
      </c>
      <c r="C2" t="s">
        <v>147</v>
      </c>
      <c r="D2" s="12">
        <v>38890</v>
      </c>
      <c r="E2" t="s">
        <v>5</v>
      </c>
      <c r="F2" t="s">
        <v>448</v>
      </c>
      <c r="G2">
        <v>4</v>
      </c>
      <c r="H2" t="s">
        <v>457</v>
      </c>
      <c r="I2" t="s">
        <v>461</v>
      </c>
    </row>
    <row r="3" spans="1:9" x14ac:dyDescent="0.25">
      <c r="A3" t="s">
        <v>404</v>
      </c>
      <c r="B3" t="s">
        <v>440</v>
      </c>
      <c r="C3" t="s">
        <v>97</v>
      </c>
      <c r="D3" s="12">
        <v>38822</v>
      </c>
      <c r="E3" t="s">
        <v>1</v>
      </c>
      <c r="F3" t="s">
        <v>448</v>
      </c>
      <c r="G3">
        <v>4</v>
      </c>
      <c r="H3" t="s">
        <v>457</v>
      </c>
      <c r="I3" t="s">
        <v>461</v>
      </c>
    </row>
    <row r="4" spans="1:9" x14ac:dyDescent="0.25">
      <c r="A4" t="s">
        <v>404</v>
      </c>
      <c r="B4" t="s">
        <v>439</v>
      </c>
      <c r="C4" t="s">
        <v>438</v>
      </c>
      <c r="D4" s="12">
        <v>38833</v>
      </c>
      <c r="E4" t="s">
        <v>5</v>
      </c>
      <c r="F4" t="s">
        <v>448</v>
      </c>
      <c r="G4">
        <v>4</v>
      </c>
      <c r="H4" t="s">
        <v>457</v>
      </c>
      <c r="I4" t="s">
        <v>461</v>
      </c>
    </row>
    <row r="5" spans="1:9" x14ac:dyDescent="0.25">
      <c r="A5" t="s">
        <v>404</v>
      </c>
      <c r="B5" t="s">
        <v>437</v>
      </c>
      <c r="C5" t="s">
        <v>248</v>
      </c>
      <c r="D5" s="12">
        <v>38786</v>
      </c>
      <c r="E5" t="s">
        <v>1</v>
      </c>
      <c r="F5" t="s">
        <v>448</v>
      </c>
      <c r="G5">
        <v>4</v>
      </c>
      <c r="H5" t="s">
        <v>457</v>
      </c>
      <c r="I5" t="s">
        <v>461</v>
      </c>
    </row>
    <row r="6" spans="1:9" x14ac:dyDescent="0.25">
      <c r="A6" t="s">
        <v>404</v>
      </c>
      <c r="B6" t="s">
        <v>298</v>
      </c>
      <c r="C6" t="s">
        <v>436</v>
      </c>
      <c r="D6" s="12">
        <v>38909</v>
      </c>
      <c r="E6" t="s">
        <v>5</v>
      </c>
      <c r="F6" t="s">
        <v>448</v>
      </c>
      <c r="G6">
        <v>3</v>
      </c>
      <c r="H6" t="s">
        <v>457</v>
      </c>
      <c r="I6" t="s">
        <v>461</v>
      </c>
    </row>
    <row r="7" spans="1:9" x14ac:dyDescent="0.25">
      <c r="A7" t="s">
        <v>404</v>
      </c>
      <c r="B7" t="s">
        <v>435</v>
      </c>
      <c r="C7" t="s">
        <v>434</v>
      </c>
      <c r="D7" s="12">
        <v>38918</v>
      </c>
      <c r="E7" t="s">
        <v>1</v>
      </c>
      <c r="F7" t="s">
        <v>448</v>
      </c>
      <c r="G7">
        <v>3</v>
      </c>
      <c r="H7" t="s">
        <v>457</v>
      </c>
      <c r="I7" t="s">
        <v>461</v>
      </c>
    </row>
    <row r="8" spans="1:9" x14ac:dyDescent="0.25">
      <c r="A8" t="s">
        <v>404</v>
      </c>
      <c r="B8" t="s">
        <v>433</v>
      </c>
      <c r="C8" t="s">
        <v>432</v>
      </c>
      <c r="D8" s="12">
        <v>38926</v>
      </c>
      <c r="E8" t="s">
        <v>5</v>
      </c>
      <c r="F8" t="s">
        <v>448</v>
      </c>
      <c r="G8">
        <v>3</v>
      </c>
      <c r="H8" t="s">
        <v>457</v>
      </c>
      <c r="I8" t="s">
        <v>461</v>
      </c>
    </row>
    <row r="9" spans="1:9" x14ac:dyDescent="0.25">
      <c r="A9" t="s">
        <v>404</v>
      </c>
      <c r="B9" t="s">
        <v>409</v>
      </c>
      <c r="C9" t="s">
        <v>95</v>
      </c>
      <c r="D9" s="12">
        <v>38887</v>
      </c>
      <c r="E9" t="s">
        <v>5</v>
      </c>
      <c r="F9" t="s">
        <v>448</v>
      </c>
      <c r="G9">
        <v>3</v>
      </c>
      <c r="H9" t="s">
        <v>457</v>
      </c>
      <c r="I9" t="s">
        <v>461</v>
      </c>
    </row>
    <row r="10" spans="1:9" x14ac:dyDescent="0.25">
      <c r="A10" t="s">
        <v>404</v>
      </c>
      <c r="B10" t="s">
        <v>429</v>
      </c>
      <c r="C10" t="s">
        <v>43</v>
      </c>
      <c r="D10" s="12">
        <v>38994</v>
      </c>
      <c r="E10" t="s">
        <v>5</v>
      </c>
      <c r="F10" t="s">
        <v>448</v>
      </c>
      <c r="G10">
        <v>3</v>
      </c>
      <c r="H10" t="s">
        <v>457</v>
      </c>
      <c r="I10" t="s">
        <v>461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"/>
  <sheetViews>
    <sheetView workbookViewId="0">
      <selection activeCell="A5" sqref="A5"/>
    </sheetView>
  </sheetViews>
  <sheetFormatPr baseColWidth="10" defaultRowHeight="15" x14ac:dyDescent="0.25"/>
  <cols>
    <col min="1" max="1" width="17" style="14" customWidth="1"/>
    <col min="2" max="2" width="22.28515625" bestFit="1" customWidth="1"/>
    <col min="3" max="4" width="11.85546875" bestFit="1" customWidth="1"/>
  </cols>
  <sheetData>
    <row r="3" spans="1:3" x14ac:dyDescent="0.25">
      <c r="A3" s="13" t="s">
        <v>450</v>
      </c>
      <c r="B3" s="10" t="s">
        <v>451</v>
      </c>
    </row>
    <row r="4" spans="1:3" ht="21" customHeight="1" x14ac:dyDescent="0.25">
      <c r="A4" s="13" t="s">
        <v>452</v>
      </c>
      <c r="B4" t="s">
        <v>448</v>
      </c>
      <c r="C4" t="s">
        <v>453</v>
      </c>
    </row>
    <row r="5" spans="1:3" x14ac:dyDescent="0.25">
      <c r="A5" s="14" t="s">
        <v>404</v>
      </c>
      <c r="B5" s="11">
        <v>9</v>
      </c>
      <c r="C5" s="11">
        <v>9</v>
      </c>
    </row>
    <row r="6" spans="1:3" x14ac:dyDescent="0.25">
      <c r="A6" s="14" t="s">
        <v>360</v>
      </c>
      <c r="B6" s="11">
        <v>12</v>
      </c>
      <c r="C6" s="11">
        <v>12</v>
      </c>
    </row>
    <row r="7" spans="1:3" x14ac:dyDescent="0.25">
      <c r="A7" s="14" t="s">
        <v>319</v>
      </c>
      <c r="B7" s="11">
        <v>9</v>
      </c>
      <c r="C7" s="11">
        <v>9</v>
      </c>
    </row>
    <row r="8" spans="1:3" x14ac:dyDescent="0.25">
      <c r="A8" s="14" t="s">
        <v>282</v>
      </c>
      <c r="B8" s="11">
        <v>7</v>
      </c>
      <c r="C8" s="11">
        <v>7</v>
      </c>
    </row>
    <row r="9" spans="1:3" x14ac:dyDescent="0.25">
      <c r="A9" s="14" t="s">
        <v>234</v>
      </c>
      <c r="B9" s="11">
        <v>2</v>
      </c>
      <c r="C9" s="11">
        <v>2</v>
      </c>
    </row>
    <row r="10" spans="1:3" x14ac:dyDescent="0.25">
      <c r="A10" s="14" t="s">
        <v>181</v>
      </c>
      <c r="B10" s="11">
        <v>2</v>
      </c>
      <c r="C10" s="11">
        <v>2</v>
      </c>
    </row>
    <row r="11" spans="1:3" x14ac:dyDescent="0.25">
      <c r="A11" s="14" t="s">
        <v>125</v>
      </c>
      <c r="B11" s="11">
        <v>8</v>
      </c>
      <c r="C11" s="11">
        <v>8</v>
      </c>
    </row>
    <row r="12" spans="1:3" x14ac:dyDescent="0.25">
      <c r="A12" s="14" t="s">
        <v>65</v>
      </c>
      <c r="B12" s="11">
        <v>12</v>
      </c>
      <c r="C12" s="11">
        <v>12</v>
      </c>
    </row>
    <row r="13" spans="1:3" x14ac:dyDescent="0.25">
      <c r="A13" s="14" t="s">
        <v>4</v>
      </c>
      <c r="B13" s="11">
        <v>6</v>
      </c>
      <c r="C13" s="11">
        <v>6</v>
      </c>
    </row>
    <row r="14" spans="1:3" x14ac:dyDescent="0.25">
      <c r="A14" s="14" t="s">
        <v>453</v>
      </c>
      <c r="B14" s="11">
        <v>67</v>
      </c>
      <c r="C14" s="11">
        <v>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"/>
  <sheetViews>
    <sheetView workbookViewId="0">
      <selection activeCell="D13" sqref="D13"/>
    </sheetView>
  </sheetViews>
  <sheetFormatPr baseColWidth="10" defaultRowHeight="15" x14ac:dyDescent="0.25"/>
  <sheetData>
    <row r="3" spans="3:3" x14ac:dyDescent="0.25">
      <c r="C3" t="s">
        <v>454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workbookViewId="0">
      <pane ySplit="1" topLeftCell="A2" activePane="bottomLeft" state="frozen"/>
      <selection pane="bottomLeft" activeCell="D2" sqref="D2"/>
    </sheetView>
  </sheetViews>
  <sheetFormatPr baseColWidth="10" defaultRowHeight="15" x14ac:dyDescent="0.25"/>
  <cols>
    <col min="1" max="1" width="7.85546875" customWidth="1"/>
    <col min="2" max="3" width="19.28515625" customWidth="1"/>
    <col min="5" max="5" width="7.5703125" customWidth="1"/>
  </cols>
  <sheetData>
    <row r="1" spans="1:6" x14ac:dyDescent="0.25">
      <c r="A1" s="7" t="s">
        <v>442</v>
      </c>
      <c r="B1" s="7" t="s">
        <v>446</v>
      </c>
      <c r="C1" s="7" t="s">
        <v>445</v>
      </c>
      <c r="D1" s="7" t="s">
        <v>444</v>
      </c>
      <c r="E1" s="7" t="s">
        <v>443</v>
      </c>
      <c r="F1" s="8" t="s">
        <v>447</v>
      </c>
    </row>
    <row r="2" spans="1:6" x14ac:dyDescent="0.25">
      <c r="A2" s="2" t="s">
        <v>404</v>
      </c>
      <c r="B2" s="2" t="s">
        <v>441</v>
      </c>
      <c r="C2" s="2" t="s">
        <v>147</v>
      </c>
      <c r="D2" s="3">
        <v>38890</v>
      </c>
      <c r="E2" s="2" t="s">
        <v>5</v>
      </c>
      <c r="F2" s="9" t="s">
        <v>448</v>
      </c>
    </row>
    <row r="3" spans="1:6" x14ac:dyDescent="0.25">
      <c r="A3" s="2" t="s">
        <v>404</v>
      </c>
      <c r="B3" s="2" t="s">
        <v>440</v>
      </c>
      <c r="C3" s="2" t="s">
        <v>97</v>
      </c>
      <c r="D3" s="3">
        <v>38822</v>
      </c>
      <c r="E3" s="2" t="s">
        <v>1</v>
      </c>
      <c r="F3" s="9" t="s">
        <v>448</v>
      </c>
    </row>
    <row r="4" spans="1:6" x14ac:dyDescent="0.25">
      <c r="A4" s="2" t="s">
        <v>404</v>
      </c>
      <c r="B4" s="2" t="s">
        <v>439</v>
      </c>
      <c r="C4" s="2" t="s">
        <v>438</v>
      </c>
      <c r="D4" s="3">
        <v>38833</v>
      </c>
      <c r="E4" s="2" t="s">
        <v>5</v>
      </c>
      <c r="F4" s="9" t="s">
        <v>448</v>
      </c>
    </row>
    <row r="5" spans="1:6" x14ac:dyDescent="0.25">
      <c r="A5" s="2" t="s">
        <v>404</v>
      </c>
      <c r="B5" s="2" t="s">
        <v>437</v>
      </c>
      <c r="C5" s="2" t="s">
        <v>248</v>
      </c>
      <c r="D5" s="3">
        <v>38786</v>
      </c>
      <c r="E5" s="2" t="s">
        <v>1</v>
      </c>
      <c r="F5" s="9" t="s">
        <v>448</v>
      </c>
    </row>
    <row r="6" spans="1:6" x14ac:dyDescent="0.25">
      <c r="A6" s="2" t="s">
        <v>404</v>
      </c>
      <c r="B6" s="2" t="s">
        <v>298</v>
      </c>
      <c r="C6" s="2" t="s">
        <v>436</v>
      </c>
      <c r="D6" s="3">
        <v>38909</v>
      </c>
      <c r="E6" s="2" t="s">
        <v>5</v>
      </c>
      <c r="F6" s="9" t="s">
        <v>448</v>
      </c>
    </row>
    <row r="7" spans="1:6" x14ac:dyDescent="0.25">
      <c r="A7" s="2" t="s">
        <v>404</v>
      </c>
      <c r="B7" s="2" t="s">
        <v>435</v>
      </c>
      <c r="C7" s="2" t="s">
        <v>434</v>
      </c>
      <c r="D7" s="3">
        <v>38918</v>
      </c>
      <c r="E7" s="2" t="s">
        <v>1</v>
      </c>
      <c r="F7" s="9" t="s">
        <v>448</v>
      </c>
    </row>
    <row r="8" spans="1:6" x14ac:dyDescent="0.25">
      <c r="A8" s="2" t="s">
        <v>404</v>
      </c>
      <c r="B8" s="2" t="s">
        <v>433</v>
      </c>
      <c r="C8" s="2" t="s">
        <v>432</v>
      </c>
      <c r="D8" s="3">
        <v>38926</v>
      </c>
      <c r="E8" s="2" t="s">
        <v>5</v>
      </c>
      <c r="F8" s="9" t="s">
        <v>448</v>
      </c>
    </row>
    <row r="9" spans="1:6" x14ac:dyDescent="0.25">
      <c r="A9" s="1" t="s">
        <v>404</v>
      </c>
      <c r="B9" s="1" t="s">
        <v>308</v>
      </c>
      <c r="C9" s="1" t="s">
        <v>402</v>
      </c>
      <c r="D9" s="4">
        <v>38842</v>
      </c>
      <c r="E9" s="1" t="s">
        <v>5</v>
      </c>
      <c r="F9" s="9" t="s">
        <v>449</v>
      </c>
    </row>
    <row r="10" spans="1:6" x14ac:dyDescent="0.25">
      <c r="A10" s="1" t="s">
        <v>404</v>
      </c>
      <c r="B10" s="1" t="s">
        <v>46</v>
      </c>
      <c r="C10" s="1" t="s">
        <v>99</v>
      </c>
      <c r="D10" s="4">
        <v>38777</v>
      </c>
      <c r="E10" s="1" t="s">
        <v>1</v>
      </c>
      <c r="F10" s="9" t="s">
        <v>449</v>
      </c>
    </row>
    <row r="11" spans="1:6" x14ac:dyDescent="0.25">
      <c r="A11" s="1" t="s">
        <v>404</v>
      </c>
      <c r="B11" s="1" t="s">
        <v>431</v>
      </c>
      <c r="C11" s="1" t="s">
        <v>143</v>
      </c>
      <c r="D11" s="4">
        <v>38778</v>
      </c>
      <c r="E11" s="1" t="s">
        <v>1</v>
      </c>
      <c r="F11" s="9" t="s">
        <v>449</v>
      </c>
    </row>
    <row r="12" spans="1:6" x14ac:dyDescent="0.25">
      <c r="A12" s="1" t="s">
        <v>404</v>
      </c>
      <c r="B12" s="1" t="s">
        <v>430</v>
      </c>
      <c r="C12" s="1" t="s">
        <v>99</v>
      </c>
      <c r="D12" s="4">
        <v>38882</v>
      </c>
      <c r="E12" s="1" t="s">
        <v>1</v>
      </c>
      <c r="F12" s="9" t="s">
        <v>449</v>
      </c>
    </row>
    <row r="13" spans="1:6" x14ac:dyDescent="0.25">
      <c r="A13" s="2" t="s">
        <v>404</v>
      </c>
      <c r="B13" s="2" t="s">
        <v>429</v>
      </c>
      <c r="C13" s="2" t="s">
        <v>43</v>
      </c>
      <c r="D13" s="3">
        <v>38994</v>
      </c>
      <c r="E13" s="2" t="s">
        <v>5</v>
      </c>
      <c r="F13" s="9" t="s">
        <v>448</v>
      </c>
    </row>
    <row r="14" spans="1:6" x14ac:dyDescent="0.25">
      <c r="A14" s="1" t="s">
        <v>404</v>
      </c>
      <c r="B14" s="1" t="s">
        <v>428</v>
      </c>
      <c r="C14" s="1" t="s">
        <v>427</v>
      </c>
      <c r="D14" s="4">
        <v>38809</v>
      </c>
      <c r="E14" s="1" t="s">
        <v>1</v>
      </c>
      <c r="F14" s="9" t="s">
        <v>449</v>
      </c>
    </row>
    <row r="15" spans="1:6" x14ac:dyDescent="0.25">
      <c r="A15" s="1" t="s">
        <v>404</v>
      </c>
      <c r="B15" s="1" t="s">
        <v>426</v>
      </c>
      <c r="C15" s="1" t="s">
        <v>147</v>
      </c>
      <c r="D15" s="4">
        <v>38989</v>
      </c>
      <c r="E15" s="1" t="s">
        <v>5</v>
      </c>
      <c r="F15" s="9" t="s">
        <v>449</v>
      </c>
    </row>
    <row r="16" spans="1:6" x14ac:dyDescent="0.25">
      <c r="A16" s="1" t="s">
        <v>404</v>
      </c>
      <c r="B16" s="1" t="s">
        <v>425</v>
      </c>
      <c r="C16" s="1" t="s">
        <v>109</v>
      </c>
      <c r="D16" s="4">
        <v>38759</v>
      </c>
      <c r="E16" s="1" t="s">
        <v>1</v>
      </c>
      <c r="F16" s="9" t="s">
        <v>449</v>
      </c>
    </row>
    <row r="17" spans="1:6" x14ac:dyDescent="0.25">
      <c r="A17" s="1" t="s">
        <v>404</v>
      </c>
      <c r="B17" s="1" t="s">
        <v>424</v>
      </c>
      <c r="C17" s="1" t="s">
        <v>423</v>
      </c>
      <c r="D17" s="4">
        <v>38928</v>
      </c>
      <c r="E17" s="1" t="s">
        <v>1</v>
      </c>
      <c r="F17" s="9" t="s">
        <v>449</v>
      </c>
    </row>
    <row r="18" spans="1:6" x14ac:dyDescent="0.25">
      <c r="A18" s="1" t="s">
        <v>404</v>
      </c>
      <c r="B18" s="1" t="s">
        <v>422</v>
      </c>
      <c r="C18" s="1" t="s">
        <v>421</v>
      </c>
      <c r="D18" s="4">
        <v>38878</v>
      </c>
      <c r="E18" s="1" t="s">
        <v>1</v>
      </c>
      <c r="F18" s="9" t="s">
        <v>449</v>
      </c>
    </row>
    <row r="19" spans="1:6" x14ac:dyDescent="0.25">
      <c r="A19" s="1" t="s">
        <v>404</v>
      </c>
      <c r="B19" s="1" t="s">
        <v>420</v>
      </c>
      <c r="C19" s="1" t="s">
        <v>84</v>
      </c>
      <c r="D19" s="4">
        <v>38756</v>
      </c>
      <c r="E19" s="1" t="s">
        <v>1</v>
      </c>
      <c r="F19" s="9" t="s">
        <v>449</v>
      </c>
    </row>
    <row r="20" spans="1:6" x14ac:dyDescent="0.25">
      <c r="A20" s="1" t="s">
        <v>404</v>
      </c>
      <c r="B20" s="1" t="s">
        <v>419</v>
      </c>
      <c r="C20" s="1" t="s">
        <v>418</v>
      </c>
      <c r="D20" s="4">
        <v>38921</v>
      </c>
      <c r="E20" s="1" t="s">
        <v>1</v>
      </c>
      <c r="F20" s="9" t="s">
        <v>449</v>
      </c>
    </row>
    <row r="21" spans="1:6" x14ac:dyDescent="0.25">
      <c r="A21" s="1" t="s">
        <v>404</v>
      </c>
      <c r="B21" s="1" t="s">
        <v>417</v>
      </c>
      <c r="C21" s="1" t="s">
        <v>284</v>
      </c>
      <c r="D21" s="4">
        <v>39044</v>
      </c>
      <c r="E21" s="1" t="s">
        <v>5</v>
      </c>
      <c r="F21" s="9" t="s">
        <v>449</v>
      </c>
    </row>
    <row r="22" spans="1:6" x14ac:dyDescent="0.25">
      <c r="A22" s="1" t="s">
        <v>404</v>
      </c>
      <c r="B22" s="1" t="s">
        <v>416</v>
      </c>
      <c r="C22" s="1" t="s">
        <v>415</v>
      </c>
      <c r="D22" s="4">
        <v>38832</v>
      </c>
      <c r="E22" s="1" t="s">
        <v>1</v>
      </c>
      <c r="F22" s="9" t="s">
        <v>449</v>
      </c>
    </row>
    <row r="23" spans="1:6" x14ac:dyDescent="0.25">
      <c r="A23" s="1" t="s">
        <v>404</v>
      </c>
      <c r="B23" s="1" t="s">
        <v>414</v>
      </c>
      <c r="C23" s="1" t="s">
        <v>413</v>
      </c>
      <c r="D23" s="4">
        <v>38894</v>
      </c>
      <c r="E23" s="1" t="s">
        <v>5</v>
      </c>
      <c r="F23" s="9" t="s">
        <v>449</v>
      </c>
    </row>
    <row r="24" spans="1:6" x14ac:dyDescent="0.25">
      <c r="A24" s="1" t="s">
        <v>404</v>
      </c>
      <c r="B24" s="1" t="s">
        <v>412</v>
      </c>
      <c r="C24" s="1" t="s">
        <v>348</v>
      </c>
      <c r="D24" s="4">
        <v>38932</v>
      </c>
      <c r="E24" s="1" t="s">
        <v>5</v>
      </c>
      <c r="F24" s="9" t="s">
        <v>449</v>
      </c>
    </row>
    <row r="25" spans="1:6" x14ac:dyDescent="0.25">
      <c r="A25" s="1" t="s">
        <v>404</v>
      </c>
      <c r="B25" s="1" t="s">
        <v>411</v>
      </c>
      <c r="C25" s="1" t="s">
        <v>410</v>
      </c>
      <c r="D25" s="4">
        <v>38759</v>
      </c>
      <c r="E25" s="1" t="s">
        <v>5</v>
      </c>
      <c r="F25" s="9" t="s">
        <v>449</v>
      </c>
    </row>
    <row r="26" spans="1:6" x14ac:dyDescent="0.25">
      <c r="A26" s="2" t="s">
        <v>404</v>
      </c>
      <c r="B26" s="2" t="s">
        <v>409</v>
      </c>
      <c r="C26" s="2" t="s">
        <v>95</v>
      </c>
      <c r="D26" s="3">
        <v>38887</v>
      </c>
      <c r="E26" s="2" t="s">
        <v>5</v>
      </c>
      <c r="F26" s="9" t="s">
        <v>448</v>
      </c>
    </row>
    <row r="27" spans="1:6" x14ac:dyDescent="0.25">
      <c r="A27" s="1" t="s">
        <v>404</v>
      </c>
      <c r="B27" s="1" t="s">
        <v>408</v>
      </c>
      <c r="C27" s="1" t="s">
        <v>407</v>
      </c>
      <c r="D27" s="4">
        <v>38637</v>
      </c>
      <c r="E27" s="1" t="s">
        <v>1</v>
      </c>
      <c r="F27" s="9" t="s">
        <v>449</v>
      </c>
    </row>
    <row r="28" spans="1:6" x14ac:dyDescent="0.25">
      <c r="A28" s="1" t="s">
        <v>404</v>
      </c>
      <c r="B28" s="1" t="s">
        <v>406</v>
      </c>
      <c r="C28" s="1" t="s">
        <v>405</v>
      </c>
      <c r="D28" s="4">
        <v>38980</v>
      </c>
      <c r="E28" s="1" t="s">
        <v>5</v>
      </c>
      <c r="F28" s="9" t="s">
        <v>449</v>
      </c>
    </row>
    <row r="29" spans="1:6" x14ac:dyDescent="0.25">
      <c r="A29" s="2" t="s">
        <v>360</v>
      </c>
      <c r="B29" s="2" t="s">
        <v>403</v>
      </c>
      <c r="C29" s="2" t="s">
        <v>402</v>
      </c>
      <c r="D29" s="3">
        <v>39044</v>
      </c>
      <c r="E29" s="2" t="s">
        <v>5</v>
      </c>
      <c r="F29" s="9" t="s">
        <v>448</v>
      </c>
    </row>
    <row r="30" spans="1:6" x14ac:dyDescent="0.25">
      <c r="A30" s="2" t="s">
        <v>360</v>
      </c>
      <c r="B30" s="2" t="s">
        <v>401</v>
      </c>
      <c r="C30" s="2" t="s">
        <v>368</v>
      </c>
      <c r="D30" s="3">
        <v>39006</v>
      </c>
      <c r="E30" s="2" t="s">
        <v>1</v>
      </c>
      <c r="F30" s="9" t="s">
        <v>448</v>
      </c>
    </row>
    <row r="31" spans="1:6" x14ac:dyDescent="0.25">
      <c r="A31" s="2" t="s">
        <v>360</v>
      </c>
      <c r="B31" s="2" t="s">
        <v>400</v>
      </c>
      <c r="C31" s="2" t="s">
        <v>399</v>
      </c>
      <c r="D31" s="3">
        <v>38927</v>
      </c>
      <c r="E31" s="2" t="s">
        <v>5</v>
      </c>
      <c r="F31" s="9" t="s">
        <v>448</v>
      </c>
    </row>
    <row r="32" spans="1:6" x14ac:dyDescent="0.25">
      <c r="A32" s="2" t="s">
        <v>360</v>
      </c>
      <c r="B32" s="2" t="s">
        <v>398</v>
      </c>
      <c r="C32" s="2" t="s">
        <v>397</v>
      </c>
      <c r="D32" s="3">
        <v>39041</v>
      </c>
      <c r="E32" s="2" t="s">
        <v>5</v>
      </c>
      <c r="F32" s="9" t="s">
        <v>448</v>
      </c>
    </row>
    <row r="33" spans="1:6" x14ac:dyDescent="0.25">
      <c r="A33" s="2" t="s">
        <v>360</v>
      </c>
      <c r="B33" s="2" t="s">
        <v>396</v>
      </c>
      <c r="C33" s="2" t="s">
        <v>395</v>
      </c>
      <c r="D33" s="3">
        <v>38811</v>
      </c>
      <c r="E33" s="2" t="s">
        <v>5</v>
      </c>
      <c r="F33" s="9" t="s">
        <v>448</v>
      </c>
    </row>
    <row r="34" spans="1:6" x14ac:dyDescent="0.25">
      <c r="A34" s="2" t="s">
        <v>360</v>
      </c>
      <c r="B34" s="2" t="s">
        <v>394</v>
      </c>
      <c r="C34" s="2" t="s">
        <v>393</v>
      </c>
      <c r="D34" s="3">
        <v>38782</v>
      </c>
      <c r="E34" s="2" t="s">
        <v>5</v>
      </c>
      <c r="F34" s="9" t="s">
        <v>448</v>
      </c>
    </row>
    <row r="35" spans="1:6" x14ac:dyDescent="0.25">
      <c r="A35" s="2" t="s">
        <v>360</v>
      </c>
      <c r="B35" s="2" t="s">
        <v>392</v>
      </c>
      <c r="C35" s="2" t="s">
        <v>178</v>
      </c>
      <c r="D35" s="3">
        <v>38821</v>
      </c>
      <c r="E35" s="2" t="s">
        <v>5</v>
      </c>
      <c r="F35" s="9" t="s">
        <v>448</v>
      </c>
    </row>
    <row r="36" spans="1:6" x14ac:dyDescent="0.25">
      <c r="A36" s="2" t="s">
        <v>360</v>
      </c>
      <c r="B36" s="2" t="s">
        <v>391</v>
      </c>
      <c r="C36" s="2" t="s">
        <v>358</v>
      </c>
      <c r="D36" s="3">
        <v>38986</v>
      </c>
      <c r="E36" s="2" t="s">
        <v>5</v>
      </c>
      <c r="F36" s="9" t="s">
        <v>448</v>
      </c>
    </row>
    <row r="37" spans="1:6" x14ac:dyDescent="0.25">
      <c r="A37" s="2" t="s">
        <v>360</v>
      </c>
      <c r="B37" s="2" t="s">
        <v>62</v>
      </c>
      <c r="C37" s="2" t="s">
        <v>390</v>
      </c>
      <c r="D37" s="3">
        <v>38917</v>
      </c>
      <c r="E37" s="2" t="s">
        <v>1</v>
      </c>
      <c r="F37" s="9" t="s">
        <v>448</v>
      </c>
    </row>
    <row r="38" spans="1:6" x14ac:dyDescent="0.25">
      <c r="A38" s="2" t="s">
        <v>360</v>
      </c>
      <c r="B38" s="2" t="s">
        <v>389</v>
      </c>
      <c r="C38" s="2" t="s">
        <v>388</v>
      </c>
      <c r="D38" s="3">
        <v>38728</v>
      </c>
      <c r="E38" s="2" t="s">
        <v>5</v>
      </c>
      <c r="F38" s="9" t="s">
        <v>448</v>
      </c>
    </row>
    <row r="39" spans="1:6" x14ac:dyDescent="0.25">
      <c r="A39" s="2" t="s">
        <v>360</v>
      </c>
      <c r="B39" s="2" t="s">
        <v>387</v>
      </c>
      <c r="C39" s="2" t="s">
        <v>248</v>
      </c>
      <c r="D39" s="3">
        <v>38888</v>
      </c>
      <c r="E39" s="2" t="s">
        <v>1</v>
      </c>
      <c r="F39" s="9" t="s">
        <v>448</v>
      </c>
    </row>
    <row r="40" spans="1:6" x14ac:dyDescent="0.25">
      <c r="A40" s="2" t="s">
        <v>360</v>
      </c>
      <c r="B40" s="2" t="s">
        <v>386</v>
      </c>
      <c r="C40" s="2" t="s">
        <v>18</v>
      </c>
      <c r="D40" s="3">
        <v>39079</v>
      </c>
      <c r="E40" s="2" t="s">
        <v>5</v>
      </c>
      <c r="F40" s="9" t="s">
        <v>448</v>
      </c>
    </row>
    <row r="41" spans="1:6" x14ac:dyDescent="0.25">
      <c r="A41" s="1" t="s">
        <v>360</v>
      </c>
      <c r="B41" s="1" t="s">
        <v>385</v>
      </c>
      <c r="C41" s="1" t="s">
        <v>384</v>
      </c>
      <c r="D41" s="4">
        <v>38790</v>
      </c>
      <c r="E41" s="1" t="s">
        <v>1</v>
      </c>
      <c r="F41" s="9" t="s">
        <v>449</v>
      </c>
    </row>
    <row r="42" spans="1:6" x14ac:dyDescent="0.25">
      <c r="A42" s="1" t="s">
        <v>360</v>
      </c>
      <c r="B42" s="1" t="s">
        <v>383</v>
      </c>
      <c r="C42" s="1" t="s">
        <v>80</v>
      </c>
      <c r="D42" s="4">
        <v>38906</v>
      </c>
      <c r="E42" s="1" t="s">
        <v>1</v>
      </c>
      <c r="F42" s="9" t="s">
        <v>449</v>
      </c>
    </row>
    <row r="43" spans="1:6" x14ac:dyDescent="0.25">
      <c r="A43" s="1" t="s">
        <v>360</v>
      </c>
      <c r="B43" s="1" t="s">
        <v>382</v>
      </c>
      <c r="C43" s="1" t="s">
        <v>16</v>
      </c>
      <c r="D43" s="4">
        <v>38796</v>
      </c>
      <c r="E43" s="1" t="s">
        <v>5</v>
      </c>
      <c r="F43" s="9" t="s">
        <v>449</v>
      </c>
    </row>
    <row r="44" spans="1:6" x14ac:dyDescent="0.25">
      <c r="A44" s="1" t="s">
        <v>360</v>
      </c>
      <c r="B44" s="1" t="s">
        <v>381</v>
      </c>
      <c r="C44" s="1" t="s">
        <v>380</v>
      </c>
      <c r="D44" s="4">
        <v>38892</v>
      </c>
      <c r="E44" s="1" t="s">
        <v>1</v>
      </c>
      <c r="F44" s="9" t="s">
        <v>449</v>
      </c>
    </row>
    <row r="45" spans="1:6" x14ac:dyDescent="0.25">
      <c r="A45" s="1" t="s">
        <v>360</v>
      </c>
      <c r="B45" s="1" t="s">
        <v>89</v>
      </c>
      <c r="C45" s="1" t="s">
        <v>142</v>
      </c>
      <c r="D45" s="4">
        <v>38615</v>
      </c>
      <c r="E45" s="1" t="s">
        <v>5</v>
      </c>
      <c r="F45" s="9" t="s">
        <v>449</v>
      </c>
    </row>
    <row r="46" spans="1:6" x14ac:dyDescent="0.25">
      <c r="A46" s="1" t="s">
        <v>360</v>
      </c>
      <c r="B46" s="1" t="s">
        <v>379</v>
      </c>
      <c r="C46" s="1" t="s">
        <v>378</v>
      </c>
      <c r="D46" s="4">
        <v>38915</v>
      </c>
      <c r="E46" s="1" t="s">
        <v>5</v>
      </c>
      <c r="F46" s="9" t="s">
        <v>449</v>
      </c>
    </row>
    <row r="47" spans="1:6" x14ac:dyDescent="0.25">
      <c r="A47" s="1" t="s">
        <v>360</v>
      </c>
      <c r="B47" s="1" t="s">
        <v>377</v>
      </c>
      <c r="C47" s="1" t="s">
        <v>153</v>
      </c>
      <c r="D47" s="4">
        <v>39070</v>
      </c>
      <c r="E47" s="1" t="s">
        <v>5</v>
      </c>
      <c r="F47" s="9" t="s">
        <v>449</v>
      </c>
    </row>
    <row r="48" spans="1:6" x14ac:dyDescent="0.25">
      <c r="A48" s="1" t="s">
        <v>360</v>
      </c>
      <c r="B48" s="1" t="s">
        <v>376</v>
      </c>
      <c r="C48" s="1" t="s">
        <v>375</v>
      </c>
      <c r="D48" s="4">
        <v>39077</v>
      </c>
      <c r="E48" s="1" t="s">
        <v>1</v>
      </c>
      <c r="F48" s="9" t="s">
        <v>449</v>
      </c>
    </row>
    <row r="49" spans="1:6" x14ac:dyDescent="0.25">
      <c r="A49" s="1" t="s">
        <v>360</v>
      </c>
      <c r="B49" s="1" t="s">
        <v>374</v>
      </c>
      <c r="C49" s="1" t="s">
        <v>373</v>
      </c>
      <c r="D49" s="4">
        <v>38897</v>
      </c>
      <c r="E49" s="1" t="s">
        <v>1</v>
      </c>
      <c r="F49" s="9" t="s">
        <v>449</v>
      </c>
    </row>
    <row r="50" spans="1:6" x14ac:dyDescent="0.25">
      <c r="A50" s="1" t="s">
        <v>360</v>
      </c>
      <c r="B50" s="1" t="s">
        <v>372</v>
      </c>
      <c r="C50" s="1" t="s">
        <v>35</v>
      </c>
      <c r="D50" s="4">
        <v>38849</v>
      </c>
      <c r="E50" s="1" t="s">
        <v>5</v>
      </c>
      <c r="F50" s="9" t="s">
        <v>449</v>
      </c>
    </row>
    <row r="51" spans="1:6" x14ac:dyDescent="0.25">
      <c r="A51" s="1" t="s">
        <v>360</v>
      </c>
      <c r="B51" s="1" t="s">
        <v>371</v>
      </c>
      <c r="C51" s="1" t="s">
        <v>370</v>
      </c>
      <c r="D51" s="4">
        <v>38782</v>
      </c>
      <c r="E51" s="1" t="s">
        <v>5</v>
      </c>
      <c r="F51" s="9" t="s">
        <v>449</v>
      </c>
    </row>
    <row r="52" spans="1:6" x14ac:dyDescent="0.25">
      <c r="A52" s="1" t="s">
        <v>360</v>
      </c>
      <c r="B52" s="1" t="s">
        <v>369</v>
      </c>
      <c r="C52" s="1" t="s">
        <v>368</v>
      </c>
      <c r="D52" s="4">
        <v>38904</v>
      </c>
      <c r="E52" s="1" t="s">
        <v>1</v>
      </c>
      <c r="F52" s="9" t="s">
        <v>449</v>
      </c>
    </row>
    <row r="53" spans="1:6" x14ac:dyDescent="0.25">
      <c r="A53" s="1" t="s">
        <v>360</v>
      </c>
      <c r="B53" s="1" t="s">
        <v>367</v>
      </c>
      <c r="C53" s="1" t="s">
        <v>99</v>
      </c>
      <c r="D53" s="4">
        <v>39012</v>
      </c>
      <c r="E53" s="1" t="s">
        <v>1</v>
      </c>
      <c r="F53" s="9" t="s">
        <v>449</v>
      </c>
    </row>
    <row r="54" spans="1:6" x14ac:dyDescent="0.25">
      <c r="A54" s="1" t="s">
        <v>360</v>
      </c>
      <c r="B54" s="1" t="s">
        <v>366</v>
      </c>
      <c r="C54" s="1" t="s">
        <v>365</v>
      </c>
      <c r="D54" s="4">
        <v>38404</v>
      </c>
      <c r="E54" s="1" t="s">
        <v>1</v>
      </c>
      <c r="F54" s="9" t="s">
        <v>449</v>
      </c>
    </row>
    <row r="55" spans="1:6" x14ac:dyDescent="0.25">
      <c r="A55" s="1" t="s">
        <v>360</v>
      </c>
      <c r="B55" s="1" t="s">
        <v>364</v>
      </c>
      <c r="C55" s="1" t="s">
        <v>363</v>
      </c>
      <c r="D55" s="4">
        <v>39011</v>
      </c>
      <c r="E55" s="1" t="s">
        <v>5</v>
      </c>
      <c r="F55" s="9" t="s">
        <v>449</v>
      </c>
    </row>
    <row r="56" spans="1:6" x14ac:dyDescent="0.25">
      <c r="A56" s="1" t="s">
        <v>360</v>
      </c>
      <c r="B56" s="1" t="s">
        <v>362</v>
      </c>
      <c r="C56" s="1" t="s">
        <v>356</v>
      </c>
      <c r="D56" s="4">
        <v>39077</v>
      </c>
      <c r="E56" s="1" t="s">
        <v>1</v>
      </c>
      <c r="F56" s="9" t="s">
        <v>449</v>
      </c>
    </row>
    <row r="57" spans="1:6" x14ac:dyDescent="0.25">
      <c r="A57" s="1" t="s">
        <v>360</v>
      </c>
      <c r="B57" s="1" t="s">
        <v>361</v>
      </c>
      <c r="C57" s="1" t="s">
        <v>191</v>
      </c>
      <c r="D57" s="4">
        <v>38991</v>
      </c>
      <c r="E57" s="1" t="s">
        <v>5</v>
      </c>
      <c r="F57" s="9" t="s">
        <v>449</v>
      </c>
    </row>
    <row r="58" spans="1:6" x14ac:dyDescent="0.25">
      <c r="A58" s="2" t="s">
        <v>319</v>
      </c>
      <c r="B58" s="2" t="s">
        <v>359</v>
      </c>
      <c r="C58" s="2" t="s">
        <v>358</v>
      </c>
      <c r="D58" s="3">
        <v>38963</v>
      </c>
      <c r="E58" s="2" t="s">
        <v>5</v>
      </c>
      <c r="F58" s="9" t="s">
        <v>448</v>
      </c>
    </row>
    <row r="59" spans="1:6" x14ac:dyDescent="0.25">
      <c r="A59" s="2" t="s">
        <v>319</v>
      </c>
      <c r="B59" s="2" t="s">
        <v>357</v>
      </c>
      <c r="C59" s="2" t="s">
        <v>74</v>
      </c>
      <c r="D59" s="3">
        <v>39020</v>
      </c>
      <c r="E59" s="2" t="s">
        <v>1</v>
      </c>
      <c r="F59" s="9" t="s">
        <v>448</v>
      </c>
    </row>
    <row r="60" spans="1:6" x14ac:dyDescent="0.25">
      <c r="A60" s="2" t="s">
        <v>319</v>
      </c>
      <c r="B60" s="2" t="s">
        <v>120</v>
      </c>
      <c r="C60" s="2" t="s">
        <v>356</v>
      </c>
      <c r="D60" s="3">
        <v>38939</v>
      </c>
      <c r="E60" s="2" t="s">
        <v>1</v>
      </c>
      <c r="F60" s="9" t="s">
        <v>448</v>
      </c>
    </row>
    <row r="61" spans="1:6" x14ac:dyDescent="0.25">
      <c r="A61" s="2" t="s">
        <v>319</v>
      </c>
      <c r="B61" s="2" t="s">
        <v>355</v>
      </c>
      <c r="C61" s="2" t="s">
        <v>97</v>
      </c>
      <c r="D61" s="3">
        <v>39294</v>
      </c>
      <c r="E61" s="2" t="s">
        <v>1</v>
      </c>
      <c r="F61" s="9" t="s">
        <v>448</v>
      </c>
    </row>
    <row r="62" spans="1:6" x14ac:dyDescent="0.25">
      <c r="A62" s="2" t="s">
        <v>319</v>
      </c>
      <c r="B62" s="2" t="s">
        <v>354</v>
      </c>
      <c r="C62" s="2" t="s">
        <v>353</v>
      </c>
      <c r="D62" s="3">
        <v>38836</v>
      </c>
      <c r="E62" s="2" t="s">
        <v>1</v>
      </c>
      <c r="F62" s="9" t="s">
        <v>448</v>
      </c>
    </row>
    <row r="63" spans="1:6" x14ac:dyDescent="0.25">
      <c r="A63" s="2" t="s">
        <v>319</v>
      </c>
      <c r="B63" s="2" t="s">
        <v>352</v>
      </c>
      <c r="C63" s="2" t="s">
        <v>351</v>
      </c>
      <c r="D63" s="3">
        <v>38819</v>
      </c>
      <c r="E63" s="2" t="s">
        <v>1</v>
      </c>
      <c r="F63" s="9" t="s">
        <v>448</v>
      </c>
    </row>
    <row r="64" spans="1:6" x14ac:dyDescent="0.25">
      <c r="A64" s="2" t="s">
        <v>319</v>
      </c>
      <c r="B64" s="2" t="s">
        <v>350</v>
      </c>
      <c r="C64" s="2" t="s">
        <v>274</v>
      </c>
      <c r="D64" s="3">
        <v>38828</v>
      </c>
      <c r="E64" s="2" t="s">
        <v>1</v>
      </c>
      <c r="F64" s="9" t="s">
        <v>448</v>
      </c>
    </row>
    <row r="65" spans="1:6" x14ac:dyDescent="0.25">
      <c r="A65" s="2" t="s">
        <v>319</v>
      </c>
      <c r="B65" s="2" t="s">
        <v>349</v>
      </c>
      <c r="C65" s="2" t="s">
        <v>348</v>
      </c>
      <c r="D65" s="3">
        <v>39070</v>
      </c>
      <c r="E65" s="2" t="s">
        <v>5</v>
      </c>
      <c r="F65" s="9" t="s">
        <v>448</v>
      </c>
    </row>
    <row r="66" spans="1:6" x14ac:dyDescent="0.25">
      <c r="A66" s="2" t="s">
        <v>319</v>
      </c>
      <c r="B66" s="2" t="s">
        <v>347</v>
      </c>
      <c r="C66" s="2" t="s">
        <v>346</v>
      </c>
      <c r="D66" s="3">
        <v>38794</v>
      </c>
      <c r="E66" s="2" t="s">
        <v>5</v>
      </c>
      <c r="F66" s="9" t="s">
        <v>448</v>
      </c>
    </row>
    <row r="67" spans="1:6" x14ac:dyDescent="0.25">
      <c r="A67" s="1" t="s">
        <v>319</v>
      </c>
      <c r="B67" s="1" t="s">
        <v>102</v>
      </c>
      <c r="C67" s="1" t="s">
        <v>345</v>
      </c>
      <c r="D67" s="4">
        <v>38590</v>
      </c>
      <c r="E67" s="1" t="s">
        <v>1</v>
      </c>
      <c r="F67" s="9" t="s">
        <v>449</v>
      </c>
    </row>
    <row r="68" spans="1:6" x14ac:dyDescent="0.25">
      <c r="A68" s="1" t="s">
        <v>319</v>
      </c>
      <c r="B68" s="1" t="s">
        <v>344</v>
      </c>
      <c r="C68" s="1" t="s">
        <v>155</v>
      </c>
      <c r="D68" s="4">
        <v>39061</v>
      </c>
      <c r="E68" s="1" t="s">
        <v>5</v>
      </c>
      <c r="F68" s="9" t="s">
        <v>449</v>
      </c>
    </row>
    <row r="69" spans="1:6" x14ac:dyDescent="0.25">
      <c r="A69" s="1" t="s">
        <v>319</v>
      </c>
      <c r="B69" s="1" t="s">
        <v>343</v>
      </c>
      <c r="C69" s="1" t="s">
        <v>342</v>
      </c>
      <c r="D69" s="4">
        <v>38753</v>
      </c>
      <c r="E69" s="1" t="s">
        <v>1</v>
      </c>
      <c r="F69" s="9" t="s">
        <v>449</v>
      </c>
    </row>
    <row r="70" spans="1:6" x14ac:dyDescent="0.25">
      <c r="A70" s="1" t="s">
        <v>319</v>
      </c>
      <c r="B70" s="1" t="s">
        <v>341</v>
      </c>
      <c r="C70" s="1" t="s">
        <v>317</v>
      </c>
      <c r="D70" s="4">
        <v>38894</v>
      </c>
      <c r="E70" s="1" t="s">
        <v>1</v>
      </c>
      <c r="F70" s="9" t="s">
        <v>449</v>
      </c>
    </row>
    <row r="71" spans="1:6" x14ac:dyDescent="0.25">
      <c r="A71" s="1" t="s">
        <v>319</v>
      </c>
      <c r="B71" s="1" t="s">
        <v>340</v>
      </c>
      <c r="C71" s="1" t="s">
        <v>74</v>
      </c>
      <c r="D71" s="4">
        <v>38838</v>
      </c>
      <c r="E71" s="1" t="s">
        <v>1</v>
      </c>
      <c r="F71" s="9" t="s">
        <v>449</v>
      </c>
    </row>
    <row r="72" spans="1:6" x14ac:dyDescent="0.25">
      <c r="A72" s="1" t="s">
        <v>319</v>
      </c>
      <c r="B72" s="1" t="s">
        <v>339</v>
      </c>
      <c r="C72" s="1" t="s">
        <v>228</v>
      </c>
      <c r="D72" s="4">
        <v>38827</v>
      </c>
      <c r="E72" s="1" t="s">
        <v>5</v>
      </c>
      <c r="F72" s="9" t="s">
        <v>449</v>
      </c>
    </row>
    <row r="73" spans="1:6" x14ac:dyDescent="0.25">
      <c r="A73" s="1" t="s">
        <v>319</v>
      </c>
      <c r="B73" s="1" t="s">
        <v>338</v>
      </c>
      <c r="C73" s="1" t="s">
        <v>337</v>
      </c>
      <c r="D73" s="4">
        <v>38787</v>
      </c>
      <c r="E73" s="1" t="s">
        <v>1</v>
      </c>
      <c r="F73" s="9" t="s">
        <v>449</v>
      </c>
    </row>
    <row r="74" spans="1:6" x14ac:dyDescent="0.25">
      <c r="A74" s="1" t="s">
        <v>319</v>
      </c>
      <c r="B74" s="1" t="s">
        <v>150</v>
      </c>
      <c r="C74" s="1" t="s">
        <v>16</v>
      </c>
      <c r="D74" s="4">
        <v>39008</v>
      </c>
      <c r="E74" s="1" t="s">
        <v>5</v>
      </c>
      <c r="F74" s="9" t="s">
        <v>449</v>
      </c>
    </row>
    <row r="75" spans="1:6" x14ac:dyDescent="0.25">
      <c r="A75" s="1" t="s">
        <v>319</v>
      </c>
      <c r="B75" s="1" t="s">
        <v>336</v>
      </c>
      <c r="C75" s="1" t="s">
        <v>248</v>
      </c>
      <c r="D75" s="4">
        <v>38953</v>
      </c>
      <c r="E75" s="1" t="s">
        <v>1</v>
      </c>
      <c r="F75" s="9" t="s">
        <v>449</v>
      </c>
    </row>
    <row r="76" spans="1:6" x14ac:dyDescent="0.25">
      <c r="A76" s="1" t="s">
        <v>319</v>
      </c>
      <c r="B76" s="1" t="s">
        <v>335</v>
      </c>
      <c r="C76" s="1" t="s">
        <v>334</v>
      </c>
      <c r="D76" s="4">
        <v>38833</v>
      </c>
      <c r="E76" s="1" t="s">
        <v>1</v>
      </c>
      <c r="F76" s="9" t="s">
        <v>449</v>
      </c>
    </row>
    <row r="77" spans="1:6" x14ac:dyDescent="0.25">
      <c r="A77" s="1" t="s">
        <v>319</v>
      </c>
      <c r="B77" s="1" t="s">
        <v>333</v>
      </c>
      <c r="C77" s="1" t="s">
        <v>151</v>
      </c>
      <c r="D77" s="4">
        <v>39066</v>
      </c>
      <c r="E77" s="1" t="s">
        <v>5</v>
      </c>
      <c r="F77" s="9" t="s">
        <v>449</v>
      </c>
    </row>
    <row r="78" spans="1:6" x14ac:dyDescent="0.25">
      <c r="A78" s="1" t="s">
        <v>319</v>
      </c>
      <c r="B78" s="1" t="s">
        <v>332</v>
      </c>
      <c r="C78" s="1" t="s">
        <v>331</v>
      </c>
      <c r="D78" s="4">
        <v>38922</v>
      </c>
      <c r="E78" s="1" t="s">
        <v>5</v>
      </c>
      <c r="F78" s="9" t="s">
        <v>449</v>
      </c>
    </row>
    <row r="79" spans="1:6" x14ac:dyDescent="0.25">
      <c r="A79" s="1" t="s">
        <v>319</v>
      </c>
      <c r="B79" s="1" t="s">
        <v>330</v>
      </c>
      <c r="C79" s="1" t="s">
        <v>329</v>
      </c>
      <c r="D79" s="4">
        <v>38959</v>
      </c>
      <c r="E79" s="1" t="s">
        <v>5</v>
      </c>
      <c r="F79" s="9" t="s">
        <v>449</v>
      </c>
    </row>
    <row r="80" spans="1:6" x14ac:dyDescent="0.25">
      <c r="A80" s="1" t="s">
        <v>319</v>
      </c>
      <c r="B80" s="1" t="s">
        <v>328</v>
      </c>
      <c r="C80" s="1" t="s">
        <v>327</v>
      </c>
      <c r="D80" s="4">
        <v>38902</v>
      </c>
      <c r="E80" s="1" t="s">
        <v>1</v>
      </c>
      <c r="F80" s="9" t="s">
        <v>449</v>
      </c>
    </row>
    <row r="81" spans="1:6" x14ac:dyDescent="0.25">
      <c r="A81" s="1" t="s">
        <v>319</v>
      </c>
      <c r="B81" s="1" t="s">
        <v>326</v>
      </c>
      <c r="C81" s="1" t="s">
        <v>325</v>
      </c>
      <c r="D81" s="4">
        <v>38923</v>
      </c>
      <c r="E81" s="1" t="s">
        <v>5</v>
      </c>
      <c r="F81" s="9" t="s">
        <v>449</v>
      </c>
    </row>
    <row r="82" spans="1:6" x14ac:dyDescent="0.25">
      <c r="A82" s="1" t="s">
        <v>319</v>
      </c>
      <c r="B82" s="1" t="s">
        <v>324</v>
      </c>
      <c r="C82" s="1" t="s">
        <v>90</v>
      </c>
      <c r="D82" s="4">
        <v>39004</v>
      </c>
      <c r="E82" s="1" t="s">
        <v>5</v>
      </c>
      <c r="F82" s="9" t="s">
        <v>449</v>
      </c>
    </row>
    <row r="83" spans="1:6" x14ac:dyDescent="0.25">
      <c r="A83" s="1" t="s">
        <v>319</v>
      </c>
      <c r="B83" s="1" t="s">
        <v>323</v>
      </c>
      <c r="C83" s="1" t="s">
        <v>203</v>
      </c>
      <c r="D83" s="4">
        <v>38887</v>
      </c>
      <c r="E83" s="1" t="s">
        <v>1</v>
      </c>
      <c r="F83" s="9" t="s">
        <v>449</v>
      </c>
    </row>
    <row r="84" spans="1:6" x14ac:dyDescent="0.25">
      <c r="A84" s="1" t="s">
        <v>319</v>
      </c>
      <c r="B84" s="1" t="s">
        <v>322</v>
      </c>
      <c r="C84" s="1" t="s">
        <v>321</v>
      </c>
      <c r="D84" s="4">
        <v>39153</v>
      </c>
      <c r="E84" s="1" t="s">
        <v>1</v>
      </c>
      <c r="F84" s="9" t="s">
        <v>449</v>
      </c>
    </row>
    <row r="85" spans="1:6" x14ac:dyDescent="0.25">
      <c r="A85" s="1" t="s">
        <v>319</v>
      </c>
      <c r="B85" s="1" t="s">
        <v>320</v>
      </c>
      <c r="C85" s="1" t="s">
        <v>109</v>
      </c>
      <c r="D85" s="4">
        <v>39317</v>
      </c>
      <c r="E85" s="1" t="s">
        <v>1</v>
      </c>
      <c r="F85" s="9" t="s">
        <v>449</v>
      </c>
    </row>
    <row r="86" spans="1:6" x14ac:dyDescent="0.25">
      <c r="A86" s="2" t="s">
        <v>282</v>
      </c>
      <c r="B86" s="2" t="s">
        <v>318</v>
      </c>
      <c r="C86" s="2" t="s">
        <v>317</v>
      </c>
      <c r="D86" s="3">
        <v>38886</v>
      </c>
      <c r="E86" s="2" t="s">
        <v>1</v>
      </c>
      <c r="F86" s="9" t="s">
        <v>448</v>
      </c>
    </row>
    <row r="87" spans="1:6" x14ac:dyDescent="0.25">
      <c r="A87" s="2" t="s">
        <v>282</v>
      </c>
      <c r="B87" s="2" t="s">
        <v>316</v>
      </c>
      <c r="C87" s="2" t="s">
        <v>55</v>
      </c>
      <c r="D87" s="3">
        <v>38776</v>
      </c>
      <c r="E87" s="2" t="s">
        <v>1</v>
      </c>
      <c r="F87" s="9" t="s">
        <v>448</v>
      </c>
    </row>
    <row r="88" spans="1:6" x14ac:dyDescent="0.25">
      <c r="A88" s="2" t="s">
        <v>282</v>
      </c>
      <c r="B88" s="2" t="s">
        <v>315</v>
      </c>
      <c r="C88" s="2" t="s">
        <v>314</v>
      </c>
      <c r="D88" s="3">
        <v>38998</v>
      </c>
      <c r="E88" s="2" t="s">
        <v>5</v>
      </c>
      <c r="F88" s="9" t="s">
        <v>448</v>
      </c>
    </row>
    <row r="89" spans="1:6" x14ac:dyDescent="0.25">
      <c r="A89" s="2" t="s">
        <v>282</v>
      </c>
      <c r="B89" s="2" t="s">
        <v>313</v>
      </c>
      <c r="C89" s="2" t="s">
        <v>222</v>
      </c>
      <c r="D89" s="3">
        <v>38898</v>
      </c>
      <c r="E89" s="2" t="s">
        <v>1</v>
      </c>
      <c r="F89" s="9" t="s">
        <v>448</v>
      </c>
    </row>
    <row r="90" spans="1:6" x14ac:dyDescent="0.25">
      <c r="A90" s="2" t="s">
        <v>282</v>
      </c>
      <c r="B90" s="2" t="s">
        <v>3</v>
      </c>
      <c r="C90" s="2" t="s">
        <v>312</v>
      </c>
      <c r="D90" s="3">
        <v>38948</v>
      </c>
      <c r="E90" s="2" t="s">
        <v>5</v>
      </c>
      <c r="F90" s="9" t="s">
        <v>448</v>
      </c>
    </row>
    <row r="91" spans="1:6" x14ac:dyDescent="0.25">
      <c r="A91" s="2" t="s">
        <v>282</v>
      </c>
      <c r="B91" s="2" t="s">
        <v>71</v>
      </c>
      <c r="C91" s="2" t="s">
        <v>311</v>
      </c>
      <c r="D91" s="3">
        <v>38941</v>
      </c>
      <c r="E91" s="2" t="s">
        <v>1</v>
      </c>
      <c r="F91" s="9" t="s">
        <v>448</v>
      </c>
    </row>
    <row r="92" spans="1:6" x14ac:dyDescent="0.25">
      <c r="A92" s="2" t="s">
        <v>282</v>
      </c>
      <c r="B92" s="2" t="s">
        <v>310</v>
      </c>
      <c r="C92" s="2" t="s">
        <v>309</v>
      </c>
      <c r="D92" s="3">
        <v>39008</v>
      </c>
      <c r="E92" s="2" t="s">
        <v>5</v>
      </c>
      <c r="F92" s="9" t="s">
        <v>448</v>
      </c>
    </row>
    <row r="93" spans="1:6" x14ac:dyDescent="0.25">
      <c r="A93" s="1" t="s">
        <v>282</v>
      </c>
      <c r="B93" s="1" t="s">
        <v>308</v>
      </c>
      <c r="C93" s="1" t="s">
        <v>307</v>
      </c>
      <c r="D93" s="4">
        <v>38718</v>
      </c>
      <c r="E93" s="1" t="s">
        <v>1</v>
      </c>
      <c r="F93" s="9" t="s">
        <v>449</v>
      </c>
    </row>
    <row r="94" spans="1:6" x14ac:dyDescent="0.25">
      <c r="A94" s="1" t="s">
        <v>282</v>
      </c>
      <c r="B94" s="1" t="s">
        <v>306</v>
      </c>
      <c r="C94" s="1" t="s">
        <v>305</v>
      </c>
      <c r="D94" s="4">
        <v>38828</v>
      </c>
      <c r="E94" s="1" t="s">
        <v>1</v>
      </c>
      <c r="F94" s="9" t="s">
        <v>449</v>
      </c>
    </row>
    <row r="95" spans="1:6" x14ac:dyDescent="0.25">
      <c r="A95" s="1" t="s">
        <v>282</v>
      </c>
      <c r="B95" s="1" t="s">
        <v>304</v>
      </c>
      <c r="C95" s="1" t="s">
        <v>101</v>
      </c>
      <c r="D95" s="4">
        <v>38831</v>
      </c>
      <c r="E95" s="1" t="s">
        <v>5</v>
      </c>
      <c r="F95" s="9" t="s">
        <v>449</v>
      </c>
    </row>
    <row r="96" spans="1:6" x14ac:dyDescent="0.25">
      <c r="A96" s="1" t="s">
        <v>282</v>
      </c>
      <c r="B96" s="1" t="s">
        <v>303</v>
      </c>
      <c r="C96" s="1" t="s">
        <v>302</v>
      </c>
      <c r="D96" s="4">
        <v>39012</v>
      </c>
      <c r="E96" s="1" t="s">
        <v>1</v>
      </c>
      <c r="F96" s="9" t="s">
        <v>449</v>
      </c>
    </row>
    <row r="97" spans="1:6" x14ac:dyDescent="0.25">
      <c r="A97" s="1" t="s">
        <v>282</v>
      </c>
      <c r="B97" s="1" t="s">
        <v>301</v>
      </c>
      <c r="C97" s="1" t="s">
        <v>300</v>
      </c>
      <c r="D97" s="4">
        <v>38930</v>
      </c>
      <c r="E97" s="1" t="s">
        <v>5</v>
      </c>
      <c r="F97" s="9" t="s">
        <v>449</v>
      </c>
    </row>
    <row r="98" spans="1:6" x14ac:dyDescent="0.25">
      <c r="A98" s="1" t="s">
        <v>282</v>
      </c>
      <c r="B98" s="1" t="s">
        <v>299</v>
      </c>
      <c r="C98" s="1" t="s">
        <v>155</v>
      </c>
      <c r="D98" s="4">
        <v>38723</v>
      </c>
      <c r="E98" s="1" t="s">
        <v>5</v>
      </c>
      <c r="F98" s="9" t="s">
        <v>449</v>
      </c>
    </row>
    <row r="99" spans="1:6" x14ac:dyDescent="0.25">
      <c r="A99" s="1" t="s">
        <v>282</v>
      </c>
      <c r="B99" s="1" t="s">
        <v>298</v>
      </c>
      <c r="C99" s="1" t="s">
        <v>297</v>
      </c>
      <c r="D99" s="4">
        <v>38748</v>
      </c>
      <c r="E99" s="1" t="s">
        <v>1</v>
      </c>
      <c r="F99" s="9" t="s">
        <v>449</v>
      </c>
    </row>
    <row r="100" spans="1:6" x14ac:dyDescent="0.25">
      <c r="A100" s="1" t="s">
        <v>282</v>
      </c>
      <c r="B100" s="1" t="s">
        <v>296</v>
      </c>
      <c r="C100" s="1" t="s">
        <v>295</v>
      </c>
      <c r="D100" s="4">
        <v>38931</v>
      </c>
      <c r="E100" s="1" t="s">
        <v>5</v>
      </c>
      <c r="F100" s="9" t="s">
        <v>449</v>
      </c>
    </row>
    <row r="101" spans="1:6" x14ac:dyDescent="0.25">
      <c r="A101" s="1" t="s">
        <v>282</v>
      </c>
      <c r="B101" s="1" t="s">
        <v>294</v>
      </c>
      <c r="C101" s="1" t="s">
        <v>117</v>
      </c>
      <c r="D101" s="4">
        <v>39005</v>
      </c>
      <c r="E101" s="1" t="s">
        <v>5</v>
      </c>
      <c r="F101" s="9" t="s">
        <v>449</v>
      </c>
    </row>
    <row r="102" spans="1:6" x14ac:dyDescent="0.25">
      <c r="A102" s="1" t="s">
        <v>282</v>
      </c>
      <c r="B102" s="1" t="s">
        <v>293</v>
      </c>
      <c r="C102" s="1" t="s">
        <v>292</v>
      </c>
      <c r="D102" s="4">
        <v>38781</v>
      </c>
      <c r="E102" s="1" t="s">
        <v>5</v>
      </c>
      <c r="F102" s="9" t="s">
        <v>449</v>
      </c>
    </row>
    <row r="103" spans="1:6" x14ac:dyDescent="0.25">
      <c r="A103" s="1" t="s">
        <v>282</v>
      </c>
      <c r="B103" s="1" t="s">
        <v>291</v>
      </c>
      <c r="C103" s="1" t="s">
        <v>290</v>
      </c>
      <c r="D103" s="4">
        <v>38945</v>
      </c>
      <c r="E103" s="1" t="s">
        <v>5</v>
      </c>
      <c r="F103" s="9" t="s">
        <v>449</v>
      </c>
    </row>
    <row r="104" spans="1:6" x14ac:dyDescent="0.25">
      <c r="A104" s="1" t="s">
        <v>282</v>
      </c>
      <c r="B104" s="1" t="s">
        <v>289</v>
      </c>
      <c r="C104" s="1" t="s">
        <v>288</v>
      </c>
      <c r="D104" s="4">
        <v>38965</v>
      </c>
      <c r="E104" s="1" t="s">
        <v>1</v>
      </c>
      <c r="F104" s="9" t="s">
        <v>449</v>
      </c>
    </row>
    <row r="105" spans="1:6" x14ac:dyDescent="0.25">
      <c r="A105" s="1" t="s">
        <v>282</v>
      </c>
      <c r="B105" s="1" t="s">
        <v>287</v>
      </c>
      <c r="C105" s="1" t="s">
        <v>286</v>
      </c>
      <c r="D105" s="4">
        <v>38780</v>
      </c>
      <c r="E105" s="1" t="s">
        <v>1</v>
      </c>
      <c r="F105" s="9" t="s">
        <v>449</v>
      </c>
    </row>
    <row r="106" spans="1:6" x14ac:dyDescent="0.25">
      <c r="A106" s="1" t="s">
        <v>282</v>
      </c>
      <c r="B106" s="1" t="s">
        <v>285</v>
      </c>
      <c r="C106" s="1" t="s">
        <v>284</v>
      </c>
      <c r="D106" s="4">
        <v>38957</v>
      </c>
      <c r="E106" s="1" t="s">
        <v>5</v>
      </c>
      <c r="F106" s="9" t="s">
        <v>449</v>
      </c>
    </row>
    <row r="107" spans="1:6" x14ac:dyDescent="0.25">
      <c r="A107" s="1" t="s">
        <v>282</v>
      </c>
      <c r="B107" s="1" t="s">
        <v>283</v>
      </c>
      <c r="C107" s="1" t="s">
        <v>274</v>
      </c>
      <c r="D107" s="4">
        <v>38827</v>
      </c>
      <c r="E107" s="1" t="s">
        <v>1</v>
      </c>
      <c r="F107" s="9" t="s">
        <v>449</v>
      </c>
    </row>
    <row r="108" spans="1:6" x14ac:dyDescent="0.25">
      <c r="A108" s="2" t="s">
        <v>234</v>
      </c>
      <c r="B108" s="2" t="s">
        <v>281</v>
      </c>
      <c r="C108" s="2" t="s">
        <v>103</v>
      </c>
      <c r="D108" s="3">
        <v>38812</v>
      </c>
      <c r="E108" s="2" t="s">
        <v>5</v>
      </c>
      <c r="F108" s="9" t="s">
        <v>448</v>
      </c>
    </row>
    <row r="109" spans="1:6" x14ac:dyDescent="0.25">
      <c r="A109" s="1" t="s">
        <v>234</v>
      </c>
      <c r="B109" s="1" t="s">
        <v>280</v>
      </c>
      <c r="C109" s="1" t="s">
        <v>279</v>
      </c>
      <c r="D109" s="4">
        <v>38997</v>
      </c>
      <c r="E109" s="1" t="s">
        <v>1</v>
      </c>
      <c r="F109" s="9" t="s">
        <v>449</v>
      </c>
    </row>
    <row r="110" spans="1:6" x14ac:dyDescent="0.25">
      <c r="A110" s="2" t="s">
        <v>234</v>
      </c>
      <c r="B110" s="2" t="s">
        <v>278</v>
      </c>
      <c r="C110" s="2" t="s">
        <v>277</v>
      </c>
      <c r="D110" s="3">
        <v>38999</v>
      </c>
      <c r="E110" s="2" t="s">
        <v>5</v>
      </c>
      <c r="F110" s="9" t="s">
        <v>448</v>
      </c>
    </row>
    <row r="111" spans="1:6" x14ac:dyDescent="0.25">
      <c r="A111" s="1" t="s">
        <v>234</v>
      </c>
      <c r="B111" s="1" t="s">
        <v>276</v>
      </c>
      <c r="C111" s="1" t="s">
        <v>275</v>
      </c>
      <c r="D111" s="4">
        <v>38901</v>
      </c>
      <c r="E111" s="1" t="s">
        <v>1</v>
      </c>
      <c r="F111" s="9" t="s">
        <v>449</v>
      </c>
    </row>
    <row r="112" spans="1:6" x14ac:dyDescent="0.25">
      <c r="A112" s="1" t="s">
        <v>234</v>
      </c>
      <c r="B112" s="1" t="s">
        <v>120</v>
      </c>
      <c r="C112" s="1" t="s">
        <v>274</v>
      </c>
      <c r="D112" s="4">
        <v>38939</v>
      </c>
      <c r="E112" s="1" t="s">
        <v>1</v>
      </c>
      <c r="F112" s="9" t="s">
        <v>449</v>
      </c>
    </row>
    <row r="113" spans="1:6" x14ac:dyDescent="0.25">
      <c r="A113" s="1" t="s">
        <v>234</v>
      </c>
      <c r="B113" s="1" t="s">
        <v>273</v>
      </c>
      <c r="C113" s="1" t="s">
        <v>272</v>
      </c>
      <c r="D113" s="4">
        <v>38899</v>
      </c>
      <c r="E113" s="1" t="s">
        <v>1</v>
      </c>
      <c r="F113" s="9" t="s">
        <v>449</v>
      </c>
    </row>
    <row r="114" spans="1:6" x14ac:dyDescent="0.25">
      <c r="A114" s="1" t="s">
        <v>234</v>
      </c>
      <c r="B114" s="1" t="s">
        <v>271</v>
      </c>
      <c r="C114" s="1" t="s">
        <v>143</v>
      </c>
      <c r="D114" s="4">
        <v>39055</v>
      </c>
      <c r="E114" s="1" t="s">
        <v>1</v>
      </c>
      <c r="F114" s="9" t="s">
        <v>449</v>
      </c>
    </row>
    <row r="115" spans="1:6" x14ac:dyDescent="0.25">
      <c r="A115" s="1" t="s">
        <v>234</v>
      </c>
      <c r="B115" s="1" t="s">
        <v>270</v>
      </c>
      <c r="C115" s="1" t="s">
        <v>16</v>
      </c>
      <c r="D115" s="4">
        <v>38820</v>
      </c>
      <c r="E115" s="1" t="s">
        <v>5</v>
      </c>
      <c r="F115" s="9" t="s">
        <v>449</v>
      </c>
    </row>
    <row r="116" spans="1:6" x14ac:dyDescent="0.25">
      <c r="A116" s="1" t="s">
        <v>234</v>
      </c>
      <c r="B116" s="1" t="s">
        <v>269</v>
      </c>
      <c r="C116" s="1" t="s">
        <v>268</v>
      </c>
      <c r="D116" s="4">
        <v>39006</v>
      </c>
      <c r="E116" s="1" t="s">
        <v>1</v>
      </c>
      <c r="F116" s="9" t="s">
        <v>449</v>
      </c>
    </row>
    <row r="117" spans="1:6" x14ac:dyDescent="0.25">
      <c r="A117" s="1" t="s">
        <v>234</v>
      </c>
      <c r="B117" s="1" t="s">
        <v>267</v>
      </c>
      <c r="C117" s="1" t="s">
        <v>178</v>
      </c>
      <c r="D117" s="4">
        <v>39028</v>
      </c>
      <c r="E117" s="1" t="s">
        <v>5</v>
      </c>
      <c r="F117" s="9" t="s">
        <v>449</v>
      </c>
    </row>
    <row r="118" spans="1:6" x14ac:dyDescent="0.25">
      <c r="A118" s="1" t="s">
        <v>234</v>
      </c>
      <c r="B118" s="1" t="s">
        <v>266</v>
      </c>
      <c r="C118" s="1" t="s">
        <v>99</v>
      </c>
      <c r="D118" s="4">
        <v>38961</v>
      </c>
      <c r="E118" s="1" t="s">
        <v>1</v>
      </c>
      <c r="F118" s="9" t="s">
        <v>449</v>
      </c>
    </row>
    <row r="119" spans="1:6" x14ac:dyDescent="0.25">
      <c r="A119" s="1" t="s">
        <v>234</v>
      </c>
      <c r="B119" s="1" t="s">
        <v>265</v>
      </c>
      <c r="C119" s="1" t="s">
        <v>264</v>
      </c>
      <c r="D119" s="4">
        <v>38754</v>
      </c>
      <c r="E119" s="1" t="s">
        <v>5</v>
      </c>
      <c r="F119" s="9" t="s">
        <v>449</v>
      </c>
    </row>
    <row r="120" spans="1:6" x14ac:dyDescent="0.25">
      <c r="A120" s="1" t="s">
        <v>234</v>
      </c>
      <c r="B120" s="1" t="s">
        <v>263</v>
      </c>
      <c r="C120" s="1" t="s">
        <v>262</v>
      </c>
      <c r="D120" s="4">
        <v>39031</v>
      </c>
      <c r="E120" s="1" t="s">
        <v>5</v>
      </c>
      <c r="F120" s="9" t="s">
        <v>449</v>
      </c>
    </row>
    <row r="121" spans="1:6" x14ac:dyDescent="0.25">
      <c r="A121" s="1" t="s">
        <v>234</v>
      </c>
      <c r="B121" s="1" t="s">
        <v>261</v>
      </c>
      <c r="C121" s="1" t="s">
        <v>260</v>
      </c>
      <c r="D121" s="4">
        <v>38509</v>
      </c>
      <c r="E121" s="1" t="s">
        <v>1</v>
      </c>
      <c r="F121" s="9" t="s">
        <v>449</v>
      </c>
    </row>
    <row r="122" spans="1:6" x14ac:dyDescent="0.25">
      <c r="A122" s="1" t="s">
        <v>234</v>
      </c>
      <c r="B122" s="1" t="s">
        <v>259</v>
      </c>
      <c r="C122" s="1" t="s">
        <v>258</v>
      </c>
      <c r="D122" s="4">
        <v>39064</v>
      </c>
      <c r="E122" s="1" t="s">
        <v>5</v>
      </c>
      <c r="F122" s="9" t="s">
        <v>449</v>
      </c>
    </row>
    <row r="123" spans="1:6" x14ac:dyDescent="0.25">
      <c r="A123" s="1" t="s">
        <v>234</v>
      </c>
      <c r="B123" s="1" t="s">
        <v>257</v>
      </c>
      <c r="C123" s="1" t="s">
        <v>256</v>
      </c>
      <c r="D123" s="4">
        <v>38485</v>
      </c>
      <c r="E123" s="1" t="s">
        <v>5</v>
      </c>
      <c r="F123" s="9" t="s">
        <v>449</v>
      </c>
    </row>
    <row r="124" spans="1:6" x14ac:dyDescent="0.25">
      <c r="A124" s="1" t="s">
        <v>234</v>
      </c>
      <c r="B124" s="1" t="s">
        <v>81</v>
      </c>
      <c r="C124" s="1" t="s">
        <v>255</v>
      </c>
      <c r="D124" s="4">
        <v>38635</v>
      </c>
      <c r="E124" s="1" t="s">
        <v>5</v>
      </c>
      <c r="F124" s="9" t="s">
        <v>449</v>
      </c>
    </row>
    <row r="125" spans="1:6" x14ac:dyDescent="0.25">
      <c r="A125" s="1" t="s">
        <v>234</v>
      </c>
      <c r="B125" s="1" t="s">
        <v>254</v>
      </c>
      <c r="C125" s="1" t="s">
        <v>80</v>
      </c>
      <c r="D125" s="4">
        <v>38729</v>
      </c>
      <c r="E125" s="1" t="s">
        <v>1</v>
      </c>
      <c r="F125" s="9" t="s">
        <v>449</v>
      </c>
    </row>
    <row r="126" spans="1:6" x14ac:dyDescent="0.25">
      <c r="A126" s="1" t="s">
        <v>234</v>
      </c>
      <c r="B126" s="1" t="s">
        <v>253</v>
      </c>
      <c r="C126" s="1" t="s">
        <v>153</v>
      </c>
      <c r="D126" s="4">
        <v>39082</v>
      </c>
      <c r="E126" s="1" t="s">
        <v>5</v>
      </c>
      <c r="F126" s="9" t="s">
        <v>449</v>
      </c>
    </row>
    <row r="127" spans="1:6" x14ac:dyDescent="0.25">
      <c r="A127" s="1" t="s">
        <v>234</v>
      </c>
      <c r="B127" s="1" t="s">
        <v>194</v>
      </c>
      <c r="C127" s="1" t="s">
        <v>252</v>
      </c>
      <c r="D127" s="4">
        <v>38808</v>
      </c>
      <c r="E127" s="1" t="s">
        <v>1</v>
      </c>
      <c r="F127" s="9" t="s">
        <v>449</v>
      </c>
    </row>
    <row r="128" spans="1:6" x14ac:dyDescent="0.25">
      <c r="A128" s="1" t="s">
        <v>234</v>
      </c>
      <c r="B128" s="1" t="s">
        <v>251</v>
      </c>
      <c r="C128" s="1" t="s">
        <v>250</v>
      </c>
      <c r="D128" s="4">
        <v>38743</v>
      </c>
      <c r="E128" s="1" t="s">
        <v>1</v>
      </c>
      <c r="F128" s="9" t="s">
        <v>449</v>
      </c>
    </row>
    <row r="129" spans="1:6" x14ac:dyDescent="0.25">
      <c r="A129" s="1" t="s">
        <v>234</v>
      </c>
      <c r="B129" s="1" t="s">
        <v>249</v>
      </c>
      <c r="C129" s="1" t="s">
        <v>248</v>
      </c>
      <c r="D129" s="4">
        <v>38866</v>
      </c>
      <c r="E129" s="1" t="s">
        <v>1</v>
      </c>
      <c r="F129" s="9" t="s">
        <v>449</v>
      </c>
    </row>
    <row r="130" spans="1:6" x14ac:dyDescent="0.25">
      <c r="A130" s="1" t="s">
        <v>234</v>
      </c>
      <c r="B130" s="1" t="s">
        <v>247</v>
      </c>
      <c r="C130" s="1" t="s">
        <v>246</v>
      </c>
      <c r="D130" s="4">
        <v>38859</v>
      </c>
      <c r="E130" s="1" t="s">
        <v>1</v>
      </c>
      <c r="F130" s="9" t="s">
        <v>449</v>
      </c>
    </row>
    <row r="131" spans="1:6" x14ac:dyDescent="0.25">
      <c r="A131" s="1" t="s">
        <v>234</v>
      </c>
      <c r="B131" s="1" t="s">
        <v>245</v>
      </c>
      <c r="C131" s="1" t="s">
        <v>244</v>
      </c>
      <c r="D131" s="4">
        <v>38934</v>
      </c>
      <c r="E131" s="1" t="s">
        <v>1</v>
      </c>
      <c r="F131" s="9" t="s">
        <v>449</v>
      </c>
    </row>
    <row r="132" spans="1:6" x14ac:dyDescent="0.25">
      <c r="A132" s="1" t="s">
        <v>234</v>
      </c>
      <c r="B132" s="1" t="s">
        <v>69</v>
      </c>
      <c r="C132" s="1" t="s">
        <v>243</v>
      </c>
      <c r="D132" s="4">
        <v>38873</v>
      </c>
      <c r="E132" s="1" t="s">
        <v>5</v>
      </c>
      <c r="F132" s="9" t="s">
        <v>449</v>
      </c>
    </row>
    <row r="133" spans="1:6" x14ac:dyDescent="0.25">
      <c r="A133" s="1" t="s">
        <v>234</v>
      </c>
      <c r="B133" s="1" t="s">
        <v>242</v>
      </c>
      <c r="C133" s="1" t="s">
        <v>241</v>
      </c>
      <c r="D133" s="4">
        <v>38835</v>
      </c>
      <c r="E133" s="1" t="s">
        <v>1</v>
      </c>
      <c r="F133" s="9" t="s">
        <v>449</v>
      </c>
    </row>
    <row r="134" spans="1:6" x14ac:dyDescent="0.25">
      <c r="A134" s="1" t="s">
        <v>234</v>
      </c>
      <c r="B134" s="1" t="s">
        <v>240</v>
      </c>
      <c r="C134" s="1" t="s">
        <v>239</v>
      </c>
      <c r="D134" s="4">
        <v>39050</v>
      </c>
      <c r="E134" s="1" t="s">
        <v>5</v>
      </c>
      <c r="F134" s="9" t="s">
        <v>449</v>
      </c>
    </row>
    <row r="135" spans="1:6" x14ac:dyDescent="0.25">
      <c r="A135" s="1" t="s">
        <v>234</v>
      </c>
      <c r="B135" s="1" t="s">
        <v>238</v>
      </c>
      <c r="C135" s="1" t="s">
        <v>237</v>
      </c>
      <c r="D135" s="4">
        <v>38398</v>
      </c>
      <c r="E135" s="1" t="s">
        <v>1</v>
      </c>
      <c r="F135" s="9" t="s">
        <v>449</v>
      </c>
    </row>
    <row r="136" spans="1:6" x14ac:dyDescent="0.25">
      <c r="A136" s="5" t="s">
        <v>234</v>
      </c>
      <c r="B136" s="5" t="s">
        <v>236</v>
      </c>
      <c r="C136" s="5" t="s">
        <v>235</v>
      </c>
      <c r="D136" s="6">
        <v>38466</v>
      </c>
      <c r="E136" s="5" t="s">
        <v>1</v>
      </c>
      <c r="F136" s="9" t="s">
        <v>449</v>
      </c>
    </row>
    <row r="137" spans="1:6" x14ac:dyDescent="0.25">
      <c r="A137" s="2" t="s">
        <v>181</v>
      </c>
      <c r="B137" s="2" t="s">
        <v>233</v>
      </c>
      <c r="C137" s="2" t="s">
        <v>232</v>
      </c>
      <c r="D137" s="3">
        <v>39425</v>
      </c>
      <c r="E137" s="2" t="s">
        <v>5</v>
      </c>
      <c r="F137" s="9" t="s">
        <v>448</v>
      </c>
    </row>
    <row r="138" spans="1:6" x14ac:dyDescent="0.25">
      <c r="A138" s="2" t="s">
        <v>181</v>
      </c>
      <c r="B138" s="2" t="s">
        <v>231</v>
      </c>
      <c r="C138" s="2" t="s">
        <v>230</v>
      </c>
      <c r="D138" s="3">
        <v>39253</v>
      </c>
      <c r="E138" s="2" t="s">
        <v>5</v>
      </c>
      <c r="F138" s="9" t="s">
        <v>448</v>
      </c>
    </row>
    <row r="139" spans="1:6" x14ac:dyDescent="0.25">
      <c r="A139" s="1" t="s">
        <v>181</v>
      </c>
      <c r="B139" s="1" t="s">
        <v>229</v>
      </c>
      <c r="C139" s="1" t="s">
        <v>228</v>
      </c>
      <c r="D139" s="4">
        <v>39384</v>
      </c>
      <c r="E139" s="1" t="s">
        <v>5</v>
      </c>
      <c r="F139" s="9" t="s">
        <v>449</v>
      </c>
    </row>
    <row r="140" spans="1:6" x14ac:dyDescent="0.25">
      <c r="A140" s="1" t="s">
        <v>181</v>
      </c>
      <c r="B140" s="1" t="s">
        <v>227</v>
      </c>
      <c r="C140" s="1" t="s">
        <v>226</v>
      </c>
      <c r="D140" s="4">
        <v>39335</v>
      </c>
      <c r="E140" s="1" t="s">
        <v>1</v>
      </c>
      <c r="F140" s="9" t="s">
        <v>449</v>
      </c>
    </row>
    <row r="141" spans="1:6" x14ac:dyDescent="0.25">
      <c r="A141" s="1" t="s">
        <v>181</v>
      </c>
      <c r="B141" s="1" t="s">
        <v>225</v>
      </c>
      <c r="C141" s="1" t="s">
        <v>224</v>
      </c>
      <c r="D141" s="4">
        <v>39270</v>
      </c>
      <c r="E141" s="1" t="s">
        <v>5</v>
      </c>
      <c r="F141" s="9" t="s">
        <v>449</v>
      </c>
    </row>
    <row r="142" spans="1:6" x14ac:dyDescent="0.25">
      <c r="A142" s="1" t="s">
        <v>181</v>
      </c>
      <c r="B142" s="1" t="s">
        <v>223</v>
      </c>
      <c r="C142" s="1" t="s">
        <v>222</v>
      </c>
      <c r="D142" s="4">
        <v>39293</v>
      </c>
      <c r="E142" s="1" t="s">
        <v>1</v>
      </c>
      <c r="F142" s="9" t="s">
        <v>449</v>
      </c>
    </row>
    <row r="143" spans="1:6" x14ac:dyDescent="0.25">
      <c r="A143" s="1" t="s">
        <v>181</v>
      </c>
      <c r="B143" s="1" t="s">
        <v>221</v>
      </c>
      <c r="C143" s="1" t="s">
        <v>220</v>
      </c>
      <c r="D143" s="4">
        <v>39412</v>
      </c>
      <c r="E143" s="1" t="s">
        <v>5</v>
      </c>
      <c r="F143" s="9" t="s">
        <v>449</v>
      </c>
    </row>
    <row r="144" spans="1:6" x14ac:dyDescent="0.25">
      <c r="A144" s="1" t="s">
        <v>181</v>
      </c>
      <c r="B144" s="1" t="s">
        <v>219</v>
      </c>
      <c r="C144" s="1" t="s">
        <v>218</v>
      </c>
      <c r="D144" s="4">
        <v>39280</v>
      </c>
      <c r="E144" s="1" t="s">
        <v>5</v>
      </c>
      <c r="F144" s="9" t="s">
        <v>449</v>
      </c>
    </row>
    <row r="145" spans="1:6" x14ac:dyDescent="0.25">
      <c r="A145" s="1" t="s">
        <v>181</v>
      </c>
      <c r="B145" s="1" t="s">
        <v>217</v>
      </c>
      <c r="C145" s="1" t="s">
        <v>99</v>
      </c>
      <c r="D145" s="4">
        <v>39069</v>
      </c>
      <c r="E145" s="1" t="s">
        <v>1</v>
      </c>
      <c r="F145" s="9" t="s">
        <v>449</v>
      </c>
    </row>
    <row r="146" spans="1:6" x14ac:dyDescent="0.25">
      <c r="A146" s="1" t="s">
        <v>181</v>
      </c>
      <c r="B146" s="1" t="s">
        <v>216</v>
      </c>
      <c r="C146" s="1" t="s">
        <v>215</v>
      </c>
      <c r="D146" s="4">
        <v>39315</v>
      </c>
      <c r="E146" s="1" t="s">
        <v>5</v>
      </c>
      <c r="F146" s="9" t="s">
        <v>449</v>
      </c>
    </row>
    <row r="147" spans="1:6" x14ac:dyDescent="0.25">
      <c r="A147" s="1" t="s">
        <v>181</v>
      </c>
      <c r="B147" s="1" t="s">
        <v>92</v>
      </c>
      <c r="C147" s="1" t="s">
        <v>214</v>
      </c>
      <c r="D147" s="4">
        <v>38859</v>
      </c>
      <c r="E147" s="1" t="s">
        <v>1</v>
      </c>
      <c r="F147" s="9" t="s">
        <v>449</v>
      </c>
    </row>
    <row r="148" spans="1:6" x14ac:dyDescent="0.25">
      <c r="A148" s="1" t="s">
        <v>181</v>
      </c>
      <c r="B148" s="1" t="s">
        <v>213</v>
      </c>
      <c r="C148" s="1" t="s">
        <v>212</v>
      </c>
      <c r="D148" s="4">
        <v>39177</v>
      </c>
      <c r="E148" s="1" t="s">
        <v>1</v>
      </c>
      <c r="F148" s="9" t="s">
        <v>449</v>
      </c>
    </row>
    <row r="149" spans="1:6" x14ac:dyDescent="0.25">
      <c r="A149" s="1" t="s">
        <v>181</v>
      </c>
      <c r="B149" s="1" t="s">
        <v>211</v>
      </c>
      <c r="C149" s="1" t="s">
        <v>210</v>
      </c>
      <c r="D149" s="4">
        <v>39382</v>
      </c>
      <c r="E149" s="1" t="s">
        <v>5</v>
      </c>
      <c r="F149" s="9" t="s">
        <v>449</v>
      </c>
    </row>
    <row r="150" spans="1:6" x14ac:dyDescent="0.25">
      <c r="A150" s="1" t="s">
        <v>181</v>
      </c>
      <c r="B150" s="1" t="s">
        <v>209</v>
      </c>
      <c r="C150" s="1" t="s">
        <v>208</v>
      </c>
      <c r="D150" s="4">
        <v>39433</v>
      </c>
      <c r="E150" s="1" t="s">
        <v>5</v>
      </c>
      <c r="F150" s="9" t="s">
        <v>449</v>
      </c>
    </row>
    <row r="151" spans="1:6" x14ac:dyDescent="0.25">
      <c r="A151" s="1" t="s">
        <v>181</v>
      </c>
      <c r="B151" s="1" t="s">
        <v>207</v>
      </c>
      <c r="C151" s="1" t="s">
        <v>206</v>
      </c>
      <c r="D151" s="4">
        <v>39373</v>
      </c>
      <c r="E151" s="1" t="s">
        <v>1</v>
      </c>
      <c r="F151" s="9" t="s">
        <v>449</v>
      </c>
    </row>
    <row r="152" spans="1:6" x14ac:dyDescent="0.25">
      <c r="A152" s="1" t="s">
        <v>181</v>
      </c>
      <c r="B152" s="1" t="s">
        <v>174</v>
      </c>
      <c r="C152" s="1" t="s">
        <v>205</v>
      </c>
      <c r="D152" s="4">
        <v>39400</v>
      </c>
      <c r="E152" s="1" t="s">
        <v>5</v>
      </c>
      <c r="F152" s="9" t="s">
        <v>449</v>
      </c>
    </row>
    <row r="153" spans="1:6" x14ac:dyDescent="0.25">
      <c r="A153" s="1" t="s">
        <v>181</v>
      </c>
      <c r="B153" s="1" t="s">
        <v>204</v>
      </c>
      <c r="C153" s="1" t="s">
        <v>203</v>
      </c>
      <c r="D153" s="4">
        <v>39402</v>
      </c>
      <c r="E153" s="1" t="s">
        <v>1</v>
      </c>
      <c r="F153" s="9" t="s">
        <v>449</v>
      </c>
    </row>
    <row r="154" spans="1:6" x14ac:dyDescent="0.25">
      <c r="A154" s="1" t="s">
        <v>181</v>
      </c>
      <c r="B154" s="1" t="s">
        <v>202</v>
      </c>
      <c r="C154" s="1" t="s">
        <v>201</v>
      </c>
      <c r="D154" s="4">
        <v>39108</v>
      </c>
      <c r="E154" s="1" t="s">
        <v>1</v>
      </c>
      <c r="F154" s="9" t="s">
        <v>449</v>
      </c>
    </row>
    <row r="155" spans="1:6" x14ac:dyDescent="0.25">
      <c r="A155" s="1" t="s">
        <v>181</v>
      </c>
      <c r="B155" s="1" t="s">
        <v>200</v>
      </c>
      <c r="C155" s="1" t="s">
        <v>199</v>
      </c>
      <c r="D155" s="4">
        <v>39261</v>
      </c>
      <c r="E155" s="1" t="s">
        <v>1</v>
      </c>
      <c r="F155" s="9" t="s">
        <v>449</v>
      </c>
    </row>
    <row r="156" spans="1:6" x14ac:dyDescent="0.25">
      <c r="A156" s="1" t="s">
        <v>181</v>
      </c>
      <c r="B156" s="1" t="s">
        <v>110</v>
      </c>
      <c r="C156" s="1" t="s">
        <v>198</v>
      </c>
      <c r="D156" s="4">
        <v>39291</v>
      </c>
      <c r="E156" s="1" t="s">
        <v>5</v>
      </c>
      <c r="F156" s="9" t="s">
        <v>449</v>
      </c>
    </row>
    <row r="157" spans="1:6" x14ac:dyDescent="0.25">
      <c r="A157" s="1" t="s">
        <v>181</v>
      </c>
      <c r="B157" s="1" t="s">
        <v>197</v>
      </c>
      <c r="C157" s="1" t="s">
        <v>196</v>
      </c>
      <c r="D157" s="4">
        <v>38782</v>
      </c>
      <c r="E157" s="1" t="s">
        <v>1</v>
      </c>
      <c r="F157" s="9" t="s">
        <v>449</v>
      </c>
    </row>
    <row r="158" spans="1:6" x14ac:dyDescent="0.25">
      <c r="A158" s="1" t="s">
        <v>181</v>
      </c>
      <c r="B158" s="1" t="s">
        <v>195</v>
      </c>
      <c r="C158" s="1" t="s">
        <v>99</v>
      </c>
      <c r="D158" s="4">
        <v>39314</v>
      </c>
      <c r="E158" s="1" t="s">
        <v>1</v>
      </c>
      <c r="F158" s="9" t="s">
        <v>449</v>
      </c>
    </row>
    <row r="159" spans="1:6" x14ac:dyDescent="0.25">
      <c r="A159" s="1" t="s">
        <v>181</v>
      </c>
      <c r="B159" s="1" t="s">
        <v>194</v>
      </c>
      <c r="C159" s="1" t="s">
        <v>193</v>
      </c>
      <c r="D159" s="4">
        <v>39266</v>
      </c>
      <c r="E159" s="1" t="s">
        <v>1</v>
      </c>
      <c r="F159" s="9" t="s">
        <v>449</v>
      </c>
    </row>
    <row r="160" spans="1:6" x14ac:dyDescent="0.25">
      <c r="A160" s="1" t="s">
        <v>181</v>
      </c>
      <c r="B160" s="1" t="s">
        <v>192</v>
      </c>
      <c r="C160" s="1" t="s">
        <v>191</v>
      </c>
      <c r="D160" s="4">
        <v>39353</v>
      </c>
      <c r="E160" s="1" t="s">
        <v>5</v>
      </c>
      <c r="F160" s="9" t="s">
        <v>449</v>
      </c>
    </row>
    <row r="161" spans="1:6" x14ac:dyDescent="0.25">
      <c r="A161" s="1" t="s">
        <v>181</v>
      </c>
      <c r="B161" s="1" t="s">
        <v>190</v>
      </c>
      <c r="C161" s="1" t="s">
        <v>189</v>
      </c>
      <c r="D161" s="4">
        <v>39234</v>
      </c>
      <c r="E161" s="1" t="s">
        <v>1</v>
      </c>
      <c r="F161" s="9" t="s">
        <v>449</v>
      </c>
    </row>
    <row r="162" spans="1:6" x14ac:dyDescent="0.25">
      <c r="A162" s="1" t="s">
        <v>181</v>
      </c>
      <c r="B162" s="1" t="s">
        <v>188</v>
      </c>
      <c r="C162" s="1" t="s">
        <v>187</v>
      </c>
      <c r="D162" s="4">
        <v>39413</v>
      </c>
      <c r="E162" s="1" t="s">
        <v>5</v>
      </c>
      <c r="F162" s="9" t="s">
        <v>449</v>
      </c>
    </row>
    <row r="163" spans="1:6" x14ac:dyDescent="0.25">
      <c r="A163" s="1" t="s">
        <v>181</v>
      </c>
      <c r="B163" s="1" t="s">
        <v>186</v>
      </c>
      <c r="C163" s="1" t="s">
        <v>168</v>
      </c>
      <c r="D163" s="4">
        <v>39416</v>
      </c>
      <c r="E163" s="1" t="s">
        <v>5</v>
      </c>
      <c r="F163" s="9" t="s">
        <v>449</v>
      </c>
    </row>
    <row r="164" spans="1:6" x14ac:dyDescent="0.25">
      <c r="A164" s="1" t="s">
        <v>181</v>
      </c>
      <c r="B164" s="1" t="s">
        <v>185</v>
      </c>
      <c r="C164" s="1" t="s">
        <v>184</v>
      </c>
      <c r="D164" s="4">
        <v>39174</v>
      </c>
      <c r="E164" s="1" t="s">
        <v>5</v>
      </c>
      <c r="F164" s="9" t="s">
        <v>449</v>
      </c>
    </row>
    <row r="165" spans="1:6" x14ac:dyDescent="0.25">
      <c r="A165" s="1" t="s">
        <v>181</v>
      </c>
      <c r="B165" s="1" t="s">
        <v>183</v>
      </c>
      <c r="C165" s="1" t="s">
        <v>182</v>
      </c>
      <c r="D165" s="4">
        <v>39216</v>
      </c>
      <c r="E165" s="1" t="s">
        <v>5</v>
      </c>
      <c r="F165" s="9" t="s">
        <v>449</v>
      </c>
    </row>
    <row r="166" spans="1:6" x14ac:dyDescent="0.25">
      <c r="A166" s="2" t="s">
        <v>125</v>
      </c>
      <c r="B166" s="2" t="s">
        <v>180</v>
      </c>
      <c r="C166" s="2" t="s">
        <v>35</v>
      </c>
      <c r="D166" s="3">
        <v>39423</v>
      </c>
      <c r="E166" s="2" t="s">
        <v>5</v>
      </c>
      <c r="F166" s="9" t="s">
        <v>448</v>
      </c>
    </row>
    <row r="167" spans="1:6" x14ac:dyDescent="0.25">
      <c r="A167" s="2" t="s">
        <v>125</v>
      </c>
      <c r="B167" s="2" t="s">
        <v>179</v>
      </c>
      <c r="C167" s="2" t="s">
        <v>178</v>
      </c>
      <c r="D167" s="3">
        <v>39373</v>
      </c>
      <c r="E167" s="2" t="s">
        <v>5</v>
      </c>
      <c r="F167" s="9" t="s">
        <v>448</v>
      </c>
    </row>
    <row r="168" spans="1:6" x14ac:dyDescent="0.25">
      <c r="A168" s="2" t="s">
        <v>125</v>
      </c>
      <c r="B168" s="2" t="s">
        <v>177</v>
      </c>
      <c r="C168" s="2" t="s">
        <v>176</v>
      </c>
      <c r="D168" s="3">
        <v>39368</v>
      </c>
      <c r="E168" s="2" t="s">
        <v>5</v>
      </c>
      <c r="F168" s="9" t="s">
        <v>448</v>
      </c>
    </row>
    <row r="169" spans="1:6" x14ac:dyDescent="0.25">
      <c r="A169" s="2" t="s">
        <v>125</v>
      </c>
      <c r="B169" s="2" t="s">
        <v>175</v>
      </c>
      <c r="C169" s="2" t="s">
        <v>84</v>
      </c>
      <c r="D169" s="3">
        <v>39143</v>
      </c>
      <c r="E169" s="2" t="s">
        <v>1</v>
      </c>
      <c r="F169" s="9" t="s">
        <v>448</v>
      </c>
    </row>
    <row r="170" spans="1:6" x14ac:dyDescent="0.25">
      <c r="A170" s="2" t="s">
        <v>125</v>
      </c>
      <c r="B170" s="2" t="s">
        <v>174</v>
      </c>
      <c r="C170" s="2" t="s">
        <v>61</v>
      </c>
      <c r="D170" s="3">
        <v>39101</v>
      </c>
      <c r="E170" s="2" t="s">
        <v>5</v>
      </c>
      <c r="F170" s="9" t="s">
        <v>448</v>
      </c>
    </row>
    <row r="171" spans="1:6" x14ac:dyDescent="0.25">
      <c r="A171" s="2" t="s">
        <v>125</v>
      </c>
      <c r="B171" s="2" t="s">
        <v>173</v>
      </c>
      <c r="C171" s="2" t="s">
        <v>172</v>
      </c>
      <c r="D171" s="3">
        <v>39112</v>
      </c>
      <c r="E171" s="2" t="s">
        <v>1</v>
      </c>
      <c r="F171" s="9" t="s">
        <v>448</v>
      </c>
    </row>
    <row r="172" spans="1:6" x14ac:dyDescent="0.25">
      <c r="A172" s="2" t="s">
        <v>125</v>
      </c>
      <c r="B172" s="2" t="s">
        <v>171</v>
      </c>
      <c r="C172" s="2" t="s">
        <v>170</v>
      </c>
      <c r="D172" s="3">
        <v>39110</v>
      </c>
      <c r="E172" s="2" t="s">
        <v>1</v>
      </c>
      <c r="F172" s="9" t="s">
        <v>448</v>
      </c>
    </row>
    <row r="173" spans="1:6" x14ac:dyDescent="0.25">
      <c r="A173" s="2" t="s">
        <v>125</v>
      </c>
      <c r="B173" s="2" t="s">
        <v>169</v>
      </c>
      <c r="C173" s="2" t="s">
        <v>168</v>
      </c>
      <c r="D173" s="3">
        <v>39090</v>
      </c>
      <c r="E173" s="2" t="s">
        <v>5</v>
      </c>
      <c r="F173" s="9" t="s">
        <v>448</v>
      </c>
    </row>
    <row r="174" spans="1:6" x14ac:dyDescent="0.25">
      <c r="A174" s="1" t="s">
        <v>125</v>
      </c>
      <c r="B174" s="1" t="s">
        <v>167</v>
      </c>
      <c r="C174" s="1" t="s">
        <v>166</v>
      </c>
      <c r="D174" s="4">
        <v>38850</v>
      </c>
      <c r="E174" s="1" t="s">
        <v>1</v>
      </c>
      <c r="F174" s="9" t="s">
        <v>449</v>
      </c>
    </row>
    <row r="175" spans="1:6" x14ac:dyDescent="0.25">
      <c r="A175" s="1" t="s">
        <v>125</v>
      </c>
      <c r="B175" s="1" t="s">
        <v>165</v>
      </c>
      <c r="C175" s="1" t="s">
        <v>164</v>
      </c>
      <c r="D175" s="4">
        <v>39160</v>
      </c>
      <c r="E175" s="1" t="s">
        <v>5</v>
      </c>
      <c r="F175" s="9" t="s">
        <v>449</v>
      </c>
    </row>
    <row r="176" spans="1:6" x14ac:dyDescent="0.25">
      <c r="A176" s="1" t="s">
        <v>125</v>
      </c>
      <c r="B176" s="1" t="s">
        <v>163</v>
      </c>
      <c r="C176" s="1" t="s">
        <v>12</v>
      </c>
      <c r="D176" s="4">
        <v>39434</v>
      </c>
      <c r="E176" s="1" t="s">
        <v>1</v>
      </c>
      <c r="F176" s="9" t="s">
        <v>449</v>
      </c>
    </row>
    <row r="177" spans="1:6" x14ac:dyDescent="0.25">
      <c r="A177" s="1" t="s">
        <v>125</v>
      </c>
      <c r="B177" s="1" t="s">
        <v>162</v>
      </c>
      <c r="C177" s="1" t="s">
        <v>161</v>
      </c>
      <c r="D177" s="4">
        <v>39089</v>
      </c>
      <c r="E177" s="1" t="s">
        <v>5</v>
      </c>
      <c r="F177" s="9" t="s">
        <v>449</v>
      </c>
    </row>
    <row r="178" spans="1:6" x14ac:dyDescent="0.25">
      <c r="A178" s="1" t="s">
        <v>125</v>
      </c>
      <c r="B178" s="1" t="s">
        <v>160</v>
      </c>
      <c r="C178" s="1" t="s">
        <v>159</v>
      </c>
      <c r="D178" s="4">
        <v>39441</v>
      </c>
      <c r="E178" s="1" t="s">
        <v>5</v>
      </c>
      <c r="F178" s="9" t="s">
        <v>449</v>
      </c>
    </row>
    <row r="179" spans="1:6" x14ac:dyDescent="0.25">
      <c r="A179" s="1" t="s">
        <v>125</v>
      </c>
      <c r="B179" s="1" t="s">
        <v>158</v>
      </c>
      <c r="C179" s="1" t="s">
        <v>157</v>
      </c>
      <c r="D179" s="4">
        <v>39210</v>
      </c>
      <c r="E179" s="1" t="s">
        <v>1</v>
      </c>
      <c r="F179" s="9" t="s">
        <v>449</v>
      </c>
    </row>
    <row r="180" spans="1:6" x14ac:dyDescent="0.25">
      <c r="A180" s="1" t="s">
        <v>125</v>
      </c>
      <c r="B180" s="1" t="s">
        <v>156</v>
      </c>
      <c r="C180" s="1" t="s">
        <v>155</v>
      </c>
      <c r="D180" s="4">
        <v>39407</v>
      </c>
      <c r="E180" s="1" t="s">
        <v>5</v>
      </c>
      <c r="F180" s="9" t="s">
        <v>449</v>
      </c>
    </row>
    <row r="181" spans="1:6" x14ac:dyDescent="0.25">
      <c r="A181" s="1" t="s">
        <v>125</v>
      </c>
      <c r="B181" s="1" t="s">
        <v>154</v>
      </c>
      <c r="C181" s="1" t="s">
        <v>153</v>
      </c>
      <c r="D181" s="4">
        <v>39065</v>
      </c>
      <c r="E181" s="1" t="s">
        <v>5</v>
      </c>
      <c r="F181" s="9" t="s">
        <v>449</v>
      </c>
    </row>
    <row r="182" spans="1:6" x14ac:dyDescent="0.25">
      <c r="A182" s="1" t="s">
        <v>125</v>
      </c>
      <c r="B182" s="1" t="s">
        <v>152</v>
      </c>
      <c r="C182" s="1" t="s">
        <v>151</v>
      </c>
      <c r="D182" s="4">
        <v>39321</v>
      </c>
      <c r="E182" s="1" t="s">
        <v>5</v>
      </c>
      <c r="F182" s="9" t="s">
        <v>449</v>
      </c>
    </row>
    <row r="183" spans="1:6" x14ac:dyDescent="0.25">
      <c r="A183" s="1" t="s">
        <v>125</v>
      </c>
      <c r="B183" s="1" t="s">
        <v>150</v>
      </c>
      <c r="C183" s="1" t="s">
        <v>149</v>
      </c>
      <c r="D183" s="4">
        <v>39097</v>
      </c>
      <c r="E183" s="1" t="s">
        <v>5</v>
      </c>
      <c r="F183" s="9" t="s">
        <v>449</v>
      </c>
    </row>
    <row r="184" spans="1:6" x14ac:dyDescent="0.25">
      <c r="A184" s="1" t="s">
        <v>125</v>
      </c>
      <c r="B184" s="1" t="s">
        <v>148</v>
      </c>
      <c r="C184" s="1" t="s">
        <v>147</v>
      </c>
      <c r="D184" s="4">
        <v>39398</v>
      </c>
      <c r="E184" s="1" t="s">
        <v>5</v>
      </c>
      <c r="F184" s="9" t="s">
        <v>449</v>
      </c>
    </row>
    <row r="185" spans="1:6" x14ac:dyDescent="0.25">
      <c r="A185" s="1" t="s">
        <v>125</v>
      </c>
      <c r="B185" s="1" t="s">
        <v>146</v>
      </c>
      <c r="C185" s="1" t="s">
        <v>145</v>
      </c>
      <c r="D185" s="4">
        <v>39262</v>
      </c>
      <c r="E185" s="1" t="s">
        <v>1</v>
      </c>
      <c r="F185" s="9" t="s">
        <v>449</v>
      </c>
    </row>
    <row r="186" spans="1:6" x14ac:dyDescent="0.25">
      <c r="A186" s="1" t="s">
        <v>125</v>
      </c>
      <c r="B186" s="1" t="s">
        <v>144</v>
      </c>
      <c r="C186" s="1" t="s">
        <v>143</v>
      </c>
      <c r="D186" s="4">
        <v>39137</v>
      </c>
      <c r="E186" s="1" t="s">
        <v>1</v>
      </c>
      <c r="F186" s="9" t="s">
        <v>449</v>
      </c>
    </row>
    <row r="187" spans="1:6" x14ac:dyDescent="0.25">
      <c r="A187" s="1" t="s">
        <v>125</v>
      </c>
      <c r="B187" s="1" t="s">
        <v>141</v>
      </c>
      <c r="C187" s="1" t="s">
        <v>142</v>
      </c>
      <c r="D187" s="4">
        <v>39215</v>
      </c>
      <c r="E187" s="1" t="s">
        <v>5</v>
      </c>
      <c r="F187" s="9" t="s">
        <v>449</v>
      </c>
    </row>
    <row r="188" spans="1:6" x14ac:dyDescent="0.25">
      <c r="A188" s="1" t="s">
        <v>125</v>
      </c>
      <c r="B188" s="1" t="s">
        <v>141</v>
      </c>
      <c r="C188" s="1" t="s">
        <v>140</v>
      </c>
      <c r="D188" s="4">
        <v>39108</v>
      </c>
      <c r="E188" s="1" t="s">
        <v>1</v>
      </c>
      <c r="F188" s="9" t="s">
        <v>449</v>
      </c>
    </row>
    <row r="189" spans="1:6" x14ac:dyDescent="0.25">
      <c r="A189" s="1" t="s">
        <v>125</v>
      </c>
      <c r="B189" s="1" t="s">
        <v>139</v>
      </c>
      <c r="C189" s="1" t="s">
        <v>138</v>
      </c>
      <c r="D189" s="4">
        <v>38809</v>
      </c>
      <c r="E189" s="1" t="s">
        <v>1</v>
      </c>
      <c r="F189" s="9" t="s">
        <v>449</v>
      </c>
    </row>
    <row r="190" spans="1:6" x14ac:dyDescent="0.25">
      <c r="A190" s="1" t="s">
        <v>125</v>
      </c>
      <c r="B190" s="1" t="s">
        <v>137</v>
      </c>
      <c r="C190" s="1" t="s">
        <v>136</v>
      </c>
      <c r="D190" s="4">
        <v>39248</v>
      </c>
      <c r="E190" s="1" t="s">
        <v>5</v>
      </c>
      <c r="F190" s="9" t="s">
        <v>449</v>
      </c>
    </row>
    <row r="191" spans="1:6" x14ac:dyDescent="0.25">
      <c r="A191" s="1" t="s">
        <v>125</v>
      </c>
      <c r="B191" s="1" t="s">
        <v>135</v>
      </c>
      <c r="C191" s="1" t="s">
        <v>134</v>
      </c>
      <c r="D191" s="4">
        <v>39175</v>
      </c>
      <c r="E191" s="1" t="s">
        <v>1</v>
      </c>
      <c r="F191" s="9" t="s">
        <v>449</v>
      </c>
    </row>
    <row r="192" spans="1:6" x14ac:dyDescent="0.25">
      <c r="A192" s="1" t="s">
        <v>125</v>
      </c>
      <c r="B192" s="1" t="s">
        <v>133</v>
      </c>
      <c r="C192" s="1" t="s">
        <v>132</v>
      </c>
      <c r="D192" s="4">
        <v>39253</v>
      </c>
      <c r="E192" s="1" t="s">
        <v>1</v>
      </c>
      <c r="F192" s="9" t="s">
        <v>449</v>
      </c>
    </row>
    <row r="193" spans="1:6" x14ac:dyDescent="0.25">
      <c r="A193" s="1" t="s">
        <v>125</v>
      </c>
      <c r="B193" s="1" t="s">
        <v>131</v>
      </c>
      <c r="C193" s="1" t="s">
        <v>22</v>
      </c>
      <c r="D193" s="4">
        <v>39242</v>
      </c>
      <c r="E193" s="1" t="s">
        <v>1</v>
      </c>
      <c r="F193" s="9" t="s">
        <v>449</v>
      </c>
    </row>
    <row r="194" spans="1:6" x14ac:dyDescent="0.25">
      <c r="A194" s="1" t="s">
        <v>125</v>
      </c>
      <c r="B194" s="1" t="s">
        <v>130</v>
      </c>
      <c r="C194" s="1" t="s">
        <v>129</v>
      </c>
      <c r="D194" s="4">
        <v>38920</v>
      </c>
      <c r="E194" s="1" t="s">
        <v>1</v>
      </c>
      <c r="F194" s="9" t="s">
        <v>449</v>
      </c>
    </row>
    <row r="195" spans="1:6" x14ac:dyDescent="0.25">
      <c r="A195" s="1" t="s">
        <v>125</v>
      </c>
      <c r="B195" s="1" t="s">
        <v>127</v>
      </c>
      <c r="C195" s="1" t="s">
        <v>128</v>
      </c>
      <c r="D195" s="4">
        <v>39107</v>
      </c>
      <c r="E195" s="1" t="s">
        <v>1</v>
      </c>
      <c r="F195" s="9" t="s">
        <v>449</v>
      </c>
    </row>
    <row r="196" spans="1:6" x14ac:dyDescent="0.25">
      <c r="A196" s="1" t="s">
        <v>125</v>
      </c>
      <c r="B196" s="1" t="s">
        <v>127</v>
      </c>
      <c r="C196" s="1" t="s">
        <v>126</v>
      </c>
      <c r="D196" s="4">
        <v>39107</v>
      </c>
      <c r="E196" s="1" t="s">
        <v>1</v>
      </c>
      <c r="F196" s="9" t="s">
        <v>449</v>
      </c>
    </row>
    <row r="197" spans="1:6" x14ac:dyDescent="0.25">
      <c r="A197" s="2" t="s">
        <v>65</v>
      </c>
      <c r="B197" s="2" t="s">
        <v>124</v>
      </c>
      <c r="C197" s="2" t="s">
        <v>123</v>
      </c>
      <c r="D197" s="3">
        <v>39098</v>
      </c>
      <c r="E197" s="2" t="s">
        <v>5</v>
      </c>
      <c r="F197" s="9" t="s">
        <v>448</v>
      </c>
    </row>
    <row r="198" spans="1:6" x14ac:dyDescent="0.25">
      <c r="A198" s="2" t="s">
        <v>65</v>
      </c>
      <c r="B198" s="2" t="s">
        <v>122</v>
      </c>
      <c r="C198" s="2" t="s">
        <v>121</v>
      </c>
      <c r="D198" s="3">
        <v>39123</v>
      </c>
      <c r="E198" s="2" t="s">
        <v>5</v>
      </c>
      <c r="F198" s="9" t="s">
        <v>448</v>
      </c>
    </row>
    <row r="199" spans="1:6" x14ac:dyDescent="0.25">
      <c r="A199" s="2" t="s">
        <v>65</v>
      </c>
      <c r="B199" s="2" t="s">
        <v>120</v>
      </c>
      <c r="C199" s="2" t="s">
        <v>119</v>
      </c>
      <c r="D199" s="3">
        <v>39013</v>
      </c>
      <c r="E199" s="2" t="s">
        <v>5</v>
      </c>
      <c r="F199" s="9" t="s">
        <v>448</v>
      </c>
    </row>
    <row r="200" spans="1:6" x14ac:dyDescent="0.25">
      <c r="A200" s="2" t="s">
        <v>65</v>
      </c>
      <c r="B200" s="2" t="s">
        <v>118</v>
      </c>
      <c r="C200" s="2" t="s">
        <v>117</v>
      </c>
      <c r="D200" s="3">
        <v>39304</v>
      </c>
      <c r="E200" s="2" t="s">
        <v>5</v>
      </c>
      <c r="F200" s="9" t="s">
        <v>448</v>
      </c>
    </row>
    <row r="201" spans="1:6" x14ac:dyDescent="0.25">
      <c r="A201" s="2" t="s">
        <v>65</v>
      </c>
      <c r="B201" s="2" t="s">
        <v>116</v>
      </c>
      <c r="C201" s="2" t="s">
        <v>115</v>
      </c>
      <c r="D201" s="3">
        <v>39280</v>
      </c>
      <c r="E201" s="2" t="s">
        <v>5</v>
      </c>
      <c r="F201" s="9" t="s">
        <v>448</v>
      </c>
    </row>
    <row r="202" spans="1:6" x14ac:dyDescent="0.25">
      <c r="A202" s="2" t="s">
        <v>65</v>
      </c>
      <c r="B202" s="2" t="s">
        <v>114</v>
      </c>
      <c r="C202" s="2" t="s">
        <v>113</v>
      </c>
      <c r="D202" s="3">
        <v>39405</v>
      </c>
      <c r="E202" s="2" t="s">
        <v>5</v>
      </c>
      <c r="F202" s="9" t="s">
        <v>448</v>
      </c>
    </row>
    <row r="203" spans="1:6" x14ac:dyDescent="0.25">
      <c r="A203" s="2" t="s">
        <v>65</v>
      </c>
      <c r="B203" s="2" t="s">
        <v>112</v>
      </c>
      <c r="C203" s="2" t="s">
        <v>111</v>
      </c>
      <c r="D203" s="3">
        <v>39287</v>
      </c>
      <c r="E203" s="2" t="s">
        <v>5</v>
      </c>
      <c r="F203" s="9" t="s">
        <v>448</v>
      </c>
    </row>
    <row r="204" spans="1:6" x14ac:dyDescent="0.25">
      <c r="A204" s="2" t="s">
        <v>65</v>
      </c>
      <c r="B204" s="2" t="s">
        <v>110</v>
      </c>
      <c r="C204" s="2" t="s">
        <v>109</v>
      </c>
      <c r="D204" s="3">
        <v>39291</v>
      </c>
      <c r="E204" s="2" t="s">
        <v>1</v>
      </c>
      <c r="F204" s="9" t="s">
        <v>448</v>
      </c>
    </row>
    <row r="205" spans="1:6" x14ac:dyDescent="0.25">
      <c r="A205" s="2" t="s">
        <v>65</v>
      </c>
      <c r="B205" s="2" t="s">
        <v>108</v>
      </c>
      <c r="C205" s="2" t="s">
        <v>107</v>
      </c>
      <c r="D205" s="3">
        <v>39127</v>
      </c>
      <c r="E205" s="2" t="s">
        <v>1</v>
      </c>
      <c r="F205" s="9" t="s">
        <v>448</v>
      </c>
    </row>
    <row r="206" spans="1:6" x14ac:dyDescent="0.25">
      <c r="A206" s="2" t="s">
        <v>65</v>
      </c>
      <c r="B206" s="2" t="s">
        <v>106</v>
      </c>
      <c r="C206" s="2" t="s">
        <v>105</v>
      </c>
      <c r="D206" s="3">
        <v>39307</v>
      </c>
      <c r="E206" s="2" t="s">
        <v>5</v>
      </c>
      <c r="F206" s="9" t="s">
        <v>448</v>
      </c>
    </row>
    <row r="207" spans="1:6" x14ac:dyDescent="0.25">
      <c r="A207" s="2" t="s">
        <v>65</v>
      </c>
      <c r="B207" s="2" t="s">
        <v>104</v>
      </c>
      <c r="C207" s="2" t="s">
        <v>103</v>
      </c>
      <c r="D207" s="3">
        <v>39317</v>
      </c>
      <c r="E207" s="2" t="s">
        <v>5</v>
      </c>
      <c r="F207" s="9" t="s">
        <v>448</v>
      </c>
    </row>
    <row r="208" spans="1:6" x14ac:dyDescent="0.25">
      <c r="A208" s="1" t="s">
        <v>65</v>
      </c>
      <c r="B208" s="1" t="s">
        <v>102</v>
      </c>
      <c r="C208" s="1" t="s">
        <v>101</v>
      </c>
      <c r="D208" s="4">
        <v>39100</v>
      </c>
      <c r="E208" s="1" t="s">
        <v>5</v>
      </c>
      <c r="F208" s="9" t="s">
        <v>449</v>
      </c>
    </row>
    <row r="209" spans="1:6" x14ac:dyDescent="0.25">
      <c r="A209" s="1" t="s">
        <v>65</v>
      </c>
      <c r="B209" s="1" t="s">
        <v>100</v>
      </c>
      <c r="C209" s="1" t="s">
        <v>99</v>
      </c>
      <c r="D209" s="4">
        <v>39034</v>
      </c>
      <c r="E209" s="1" t="s">
        <v>1</v>
      </c>
      <c r="F209" s="9" t="s">
        <v>449</v>
      </c>
    </row>
    <row r="210" spans="1:6" x14ac:dyDescent="0.25">
      <c r="A210" s="2" t="s">
        <v>65</v>
      </c>
      <c r="B210" s="2" t="s">
        <v>98</v>
      </c>
      <c r="C210" s="2" t="s">
        <v>97</v>
      </c>
      <c r="D210" s="3">
        <v>39202</v>
      </c>
      <c r="E210" s="2" t="s">
        <v>1</v>
      </c>
      <c r="F210" s="9" t="s">
        <v>448</v>
      </c>
    </row>
    <row r="211" spans="1:6" x14ac:dyDescent="0.25">
      <c r="A211" s="1" t="s">
        <v>65</v>
      </c>
      <c r="B211" s="1" t="s">
        <v>96</v>
      </c>
      <c r="C211" s="1" t="s">
        <v>95</v>
      </c>
      <c r="D211" s="4">
        <v>39090</v>
      </c>
      <c r="E211" s="1" t="s">
        <v>5</v>
      </c>
      <c r="F211" s="9" t="s">
        <v>449</v>
      </c>
    </row>
    <row r="212" spans="1:6" x14ac:dyDescent="0.25">
      <c r="A212" s="1" t="s">
        <v>65</v>
      </c>
      <c r="B212" s="1" t="s">
        <v>94</v>
      </c>
      <c r="C212" s="1" t="s">
        <v>93</v>
      </c>
      <c r="D212" s="4">
        <v>39289</v>
      </c>
      <c r="E212" s="1" t="s">
        <v>1</v>
      </c>
      <c r="F212" s="9" t="s">
        <v>449</v>
      </c>
    </row>
    <row r="213" spans="1:6" x14ac:dyDescent="0.25">
      <c r="A213" s="1" t="s">
        <v>65</v>
      </c>
      <c r="B213" s="1" t="s">
        <v>92</v>
      </c>
      <c r="C213" s="1" t="s">
        <v>84</v>
      </c>
      <c r="D213" s="4">
        <v>39201</v>
      </c>
      <c r="E213" s="1" t="s">
        <v>1</v>
      </c>
      <c r="F213" s="9" t="s">
        <v>449</v>
      </c>
    </row>
    <row r="214" spans="1:6" x14ac:dyDescent="0.25">
      <c r="A214" s="1" t="s">
        <v>65</v>
      </c>
      <c r="B214" s="1" t="s">
        <v>91</v>
      </c>
      <c r="C214" s="1" t="s">
        <v>90</v>
      </c>
      <c r="D214" s="4">
        <v>38965</v>
      </c>
      <c r="E214" s="1" t="s">
        <v>5</v>
      </c>
      <c r="F214" s="9" t="s">
        <v>449</v>
      </c>
    </row>
    <row r="215" spans="1:6" x14ac:dyDescent="0.25">
      <c r="A215" s="1" t="s">
        <v>65</v>
      </c>
      <c r="B215" s="1" t="s">
        <v>89</v>
      </c>
      <c r="C215" s="1" t="s">
        <v>88</v>
      </c>
      <c r="D215" s="4">
        <v>39385</v>
      </c>
      <c r="E215" s="1" t="s">
        <v>1</v>
      </c>
      <c r="F215" s="9" t="s">
        <v>449</v>
      </c>
    </row>
    <row r="216" spans="1:6" x14ac:dyDescent="0.25">
      <c r="A216" s="1" t="s">
        <v>65</v>
      </c>
      <c r="B216" s="1" t="s">
        <v>87</v>
      </c>
      <c r="C216" s="1" t="s">
        <v>86</v>
      </c>
      <c r="D216" s="4">
        <v>39126</v>
      </c>
      <c r="E216" s="1" t="s">
        <v>1</v>
      </c>
      <c r="F216" s="9" t="s">
        <v>449</v>
      </c>
    </row>
    <row r="217" spans="1:6" x14ac:dyDescent="0.25">
      <c r="A217" s="1" t="s">
        <v>65</v>
      </c>
      <c r="B217" s="1" t="s">
        <v>85</v>
      </c>
      <c r="C217" s="1" t="s">
        <v>84</v>
      </c>
      <c r="D217" s="4">
        <v>39193</v>
      </c>
      <c r="E217" s="1" t="s">
        <v>1</v>
      </c>
      <c r="F217" s="9" t="s">
        <v>449</v>
      </c>
    </row>
    <row r="218" spans="1:6" x14ac:dyDescent="0.25">
      <c r="A218" s="1" t="s">
        <v>65</v>
      </c>
      <c r="B218" s="1" t="s">
        <v>83</v>
      </c>
      <c r="C218" s="1" t="s">
        <v>82</v>
      </c>
      <c r="D218" s="4">
        <v>38896</v>
      </c>
      <c r="E218" s="1" t="s">
        <v>5</v>
      </c>
      <c r="F218" s="9" t="s">
        <v>449</v>
      </c>
    </row>
    <row r="219" spans="1:6" x14ac:dyDescent="0.25">
      <c r="A219" s="1" t="s">
        <v>65</v>
      </c>
      <c r="B219" s="1" t="s">
        <v>81</v>
      </c>
      <c r="C219" s="1" t="s">
        <v>80</v>
      </c>
      <c r="D219" s="4">
        <v>39211</v>
      </c>
      <c r="E219" s="1" t="s">
        <v>1</v>
      </c>
      <c r="F219" s="9" t="s">
        <v>449</v>
      </c>
    </row>
    <row r="220" spans="1:6" x14ac:dyDescent="0.25">
      <c r="A220" s="1" t="s">
        <v>65</v>
      </c>
      <c r="B220" s="1" t="s">
        <v>79</v>
      </c>
      <c r="C220" s="1" t="s">
        <v>78</v>
      </c>
      <c r="D220" s="4">
        <v>39241</v>
      </c>
      <c r="E220" s="1" t="s">
        <v>5</v>
      </c>
      <c r="F220" s="9" t="s">
        <v>449</v>
      </c>
    </row>
    <row r="221" spans="1:6" x14ac:dyDescent="0.25">
      <c r="A221" s="1" t="s">
        <v>65</v>
      </c>
      <c r="B221" s="1" t="s">
        <v>77</v>
      </c>
      <c r="C221" s="1" t="s">
        <v>76</v>
      </c>
      <c r="D221" s="4">
        <v>39148</v>
      </c>
      <c r="E221" s="1" t="s">
        <v>1</v>
      </c>
      <c r="F221" s="9" t="s">
        <v>449</v>
      </c>
    </row>
    <row r="222" spans="1:6" x14ac:dyDescent="0.25">
      <c r="A222" s="1" t="s">
        <v>65</v>
      </c>
      <c r="B222" s="1" t="s">
        <v>75</v>
      </c>
      <c r="C222" s="1" t="s">
        <v>74</v>
      </c>
      <c r="D222" s="4">
        <v>39435</v>
      </c>
      <c r="E222" s="1" t="s">
        <v>1</v>
      </c>
      <c r="F222" s="9" t="s">
        <v>449</v>
      </c>
    </row>
    <row r="223" spans="1:6" x14ac:dyDescent="0.25">
      <c r="A223" s="1" t="s">
        <v>65</v>
      </c>
      <c r="B223" s="1" t="s">
        <v>73</v>
      </c>
      <c r="C223" s="1" t="s">
        <v>72</v>
      </c>
      <c r="D223" s="4">
        <v>39387</v>
      </c>
      <c r="E223" s="1" t="s">
        <v>1</v>
      </c>
      <c r="F223" s="9" t="s">
        <v>449</v>
      </c>
    </row>
    <row r="224" spans="1:6" x14ac:dyDescent="0.25">
      <c r="A224" s="1" t="s">
        <v>65</v>
      </c>
      <c r="B224" s="1" t="s">
        <v>71</v>
      </c>
      <c r="C224" s="1" t="s">
        <v>70</v>
      </c>
      <c r="D224" s="4">
        <v>39331</v>
      </c>
      <c r="E224" s="1" t="s">
        <v>1</v>
      </c>
      <c r="F224" s="9" t="s">
        <v>449</v>
      </c>
    </row>
    <row r="225" spans="1:6" x14ac:dyDescent="0.25">
      <c r="A225" s="1" t="s">
        <v>65</v>
      </c>
      <c r="B225" s="1" t="s">
        <v>69</v>
      </c>
      <c r="C225" s="1" t="s">
        <v>68</v>
      </c>
      <c r="D225" s="4">
        <v>39012</v>
      </c>
      <c r="E225" s="1" t="s">
        <v>1</v>
      </c>
      <c r="F225" s="9" t="s">
        <v>449</v>
      </c>
    </row>
    <row r="226" spans="1:6" x14ac:dyDescent="0.25">
      <c r="A226" s="1" t="s">
        <v>65</v>
      </c>
      <c r="B226" s="1" t="s">
        <v>67</v>
      </c>
      <c r="C226" s="1" t="s">
        <v>66</v>
      </c>
      <c r="D226" s="4">
        <v>39152</v>
      </c>
      <c r="E226" s="1" t="s">
        <v>1</v>
      </c>
      <c r="F226" s="9" t="s">
        <v>449</v>
      </c>
    </row>
    <row r="227" spans="1:6" x14ac:dyDescent="0.25">
      <c r="A227" s="2" t="s">
        <v>4</v>
      </c>
      <c r="B227" s="2" t="s">
        <v>64</v>
      </c>
      <c r="C227" s="2" t="s">
        <v>63</v>
      </c>
      <c r="D227" s="3">
        <v>39147</v>
      </c>
      <c r="E227" s="2" t="s">
        <v>5</v>
      </c>
      <c r="F227" s="9" t="s">
        <v>448</v>
      </c>
    </row>
    <row r="228" spans="1:6" x14ac:dyDescent="0.25">
      <c r="A228" s="2" t="s">
        <v>4</v>
      </c>
      <c r="B228" s="2" t="s">
        <v>62</v>
      </c>
      <c r="C228" s="2" t="s">
        <v>61</v>
      </c>
      <c r="D228" s="3">
        <v>39595</v>
      </c>
      <c r="E228" s="2" t="s">
        <v>5</v>
      </c>
      <c r="F228" s="9" t="s">
        <v>448</v>
      </c>
    </row>
    <row r="229" spans="1:6" x14ac:dyDescent="0.25">
      <c r="A229" s="2" t="s">
        <v>4</v>
      </c>
      <c r="B229" s="2" t="s">
        <v>60</v>
      </c>
      <c r="C229" s="2" t="s">
        <v>59</v>
      </c>
      <c r="D229" s="3">
        <v>39254</v>
      </c>
      <c r="E229" s="2" t="s">
        <v>5</v>
      </c>
      <c r="F229" s="9" t="s">
        <v>448</v>
      </c>
    </row>
    <row r="230" spans="1:6" x14ac:dyDescent="0.25">
      <c r="A230" s="2" t="s">
        <v>4</v>
      </c>
      <c r="B230" s="2" t="s">
        <v>58</v>
      </c>
      <c r="C230" s="2" t="s">
        <v>57</v>
      </c>
      <c r="D230" s="3">
        <v>39224</v>
      </c>
      <c r="E230" s="2" t="s">
        <v>5</v>
      </c>
      <c r="F230" s="9" t="s">
        <v>448</v>
      </c>
    </row>
    <row r="231" spans="1:6" x14ac:dyDescent="0.25">
      <c r="A231" s="1" t="s">
        <v>4</v>
      </c>
      <c r="B231" s="1" t="s">
        <v>56</v>
      </c>
      <c r="C231" s="1" t="s">
        <v>55</v>
      </c>
      <c r="D231" s="4">
        <v>39143</v>
      </c>
      <c r="E231" s="1" t="s">
        <v>1</v>
      </c>
      <c r="F231" s="9" t="s">
        <v>449</v>
      </c>
    </row>
    <row r="232" spans="1:6" x14ac:dyDescent="0.25">
      <c r="A232" s="1" t="s">
        <v>4</v>
      </c>
      <c r="B232" s="1" t="s">
        <v>54</v>
      </c>
      <c r="C232" s="1" t="s">
        <v>53</v>
      </c>
      <c r="D232" s="4">
        <v>38870</v>
      </c>
      <c r="E232" s="1" t="s">
        <v>1</v>
      </c>
      <c r="F232" s="9" t="s">
        <v>449</v>
      </c>
    </row>
    <row r="233" spans="1:6" x14ac:dyDescent="0.25">
      <c r="A233" s="1" t="s">
        <v>4</v>
      </c>
      <c r="B233" s="1" t="s">
        <v>52</v>
      </c>
      <c r="C233" s="1" t="s">
        <v>51</v>
      </c>
      <c r="D233" s="4">
        <v>39212</v>
      </c>
      <c r="E233" s="1" t="s">
        <v>5</v>
      </c>
      <c r="F233" s="9" t="s">
        <v>449</v>
      </c>
    </row>
    <row r="234" spans="1:6" x14ac:dyDescent="0.25">
      <c r="A234" s="1" t="s">
        <v>4</v>
      </c>
      <c r="B234" s="1" t="s">
        <v>50</v>
      </c>
      <c r="C234" s="1" t="s">
        <v>49</v>
      </c>
      <c r="D234" s="4">
        <v>39141</v>
      </c>
      <c r="E234" s="1" t="s">
        <v>1</v>
      </c>
      <c r="F234" s="9" t="s">
        <v>449</v>
      </c>
    </row>
    <row r="235" spans="1:6" x14ac:dyDescent="0.25">
      <c r="A235" s="1" t="s">
        <v>4</v>
      </c>
      <c r="B235" s="1" t="s">
        <v>48</v>
      </c>
      <c r="C235" s="1" t="s">
        <v>47</v>
      </c>
      <c r="D235" s="4">
        <v>39209</v>
      </c>
      <c r="E235" s="1" t="s">
        <v>5</v>
      </c>
      <c r="F235" s="9" t="s">
        <v>449</v>
      </c>
    </row>
    <row r="236" spans="1:6" x14ac:dyDescent="0.25">
      <c r="A236" s="1" t="s">
        <v>4</v>
      </c>
      <c r="B236" s="1" t="s">
        <v>46</v>
      </c>
      <c r="C236" s="1" t="s">
        <v>45</v>
      </c>
      <c r="D236" s="4">
        <v>39398</v>
      </c>
      <c r="E236" s="1" t="s">
        <v>1</v>
      </c>
      <c r="F236" s="9" t="s">
        <v>449</v>
      </c>
    </row>
    <row r="237" spans="1:6" x14ac:dyDescent="0.25">
      <c r="A237" s="1" t="s">
        <v>4</v>
      </c>
      <c r="B237" s="1" t="s">
        <v>44</v>
      </c>
      <c r="C237" s="1" t="s">
        <v>43</v>
      </c>
      <c r="D237" s="4">
        <v>39244</v>
      </c>
      <c r="E237" s="1" t="s">
        <v>5</v>
      </c>
      <c r="F237" s="9" t="s">
        <v>449</v>
      </c>
    </row>
    <row r="238" spans="1:6" x14ac:dyDescent="0.25">
      <c r="A238" s="2" t="s">
        <v>4</v>
      </c>
      <c r="B238" s="2" t="s">
        <v>42</v>
      </c>
      <c r="C238" s="2" t="s">
        <v>41</v>
      </c>
      <c r="D238" s="3">
        <v>39346</v>
      </c>
      <c r="E238" s="2" t="s">
        <v>5</v>
      </c>
      <c r="F238" s="9" t="s">
        <v>448</v>
      </c>
    </row>
    <row r="239" spans="1:6" x14ac:dyDescent="0.25">
      <c r="A239" s="1" t="s">
        <v>4</v>
      </c>
      <c r="B239" s="1" t="s">
        <v>40</v>
      </c>
      <c r="C239" s="1" t="s">
        <v>39</v>
      </c>
      <c r="D239" s="4">
        <v>39221</v>
      </c>
      <c r="E239" s="1" t="s">
        <v>1</v>
      </c>
      <c r="F239" s="9" t="s">
        <v>449</v>
      </c>
    </row>
    <row r="240" spans="1:6" x14ac:dyDescent="0.25">
      <c r="A240" s="1" t="s">
        <v>4</v>
      </c>
      <c r="B240" s="1" t="s">
        <v>38</v>
      </c>
      <c r="C240" s="1" t="s">
        <v>37</v>
      </c>
      <c r="D240" s="4">
        <v>39179</v>
      </c>
      <c r="E240" s="1" t="s">
        <v>1</v>
      </c>
      <c r="F240" s="9" t="s">
        <v>449</v>
      </c>
    </row>
    <row r="241" spans="1:6" x14ac:dyDescent="0.25">
      <c r="A241" s="1" t="s">
        <v>4</v>
      </c>
      <c r="B241" s="1" t="s">
        <v>36</v>
      </c>
      <c r="C241" s="1" t="s">
        <v>35</v>
      </c>
      <c r="D241" s="4">
        <v>39206</v>
      </c>
      <c r="E241" s="1" t="s">
        <v>5</v>
      </c>
      <c r="F241" s="9" t="s">
        <v>449</v>
      </c>
    </row>
    <row r="242" spans="1:6" x14ac:dyDescent="0.25">
      <c r="A242" s="1" t="s">
        <v>4</v>
      </c>
      <c r="B242" s="1" t="s">
        <v>34</v>
      </c>
      <c r="C242" s="1" t="s">
        <v>33</v>
      </c>
      <c r="D242" s="4">
        <v>39430</v>
      </c>
      <c r="E242" s="1" t="s">
        <v>5</v>
      </c>
      <c r="F242" s="9" t="s">
        <v>449</v>
      </c>
    </row>
    <row r="243" spans="1:6" x14ac:dyDescent="0.25">
      <c r="A243" s="1" t="s">
        <v>4</v>
      </c>
      <c r="B243" s="1" t="s">
        <v>32</v>
      </c>
      <c r="C243" s="1" t="s">
        <v>31</v>
      </c>
      <c r="D243" s="4">
        <v>39251</v>
      </c>
      <c r="E243" s="1" t="s">
        <v>5</v>
      </c>
      <c r="F243" s="9" t="s">
        <v>449</v>
      </c>
    </row>
    <row r="244" spans="1:6" x14ac:dyDescent="0.25">
      <c r="A244" s="1" t="s">
        <v>4</v>
      </c>
      <c r="B244" s="1" t="s">
        <v>30</v>
      </c>
      <c r="C244" s="1" t="s">
        <v>29</v>
      </c>
      <c r="D244" s="4">
        <v>39300</v>
      </c>
      <c r="E244" s="1" t="s">
        <v>5</v>
      </c>
      <c r="F244" s="9" t="s">
        <v>449</v>
      </c>
    </row>
    <row r="245" spans="1:6" x14ac:dyDescent="0.25">
      <c r="A245" s="1" t="s">
        <v>4</v>
      </c>
      <c r="B245" s="1" t="s">
        <v>28</v>
      </c>
      <c r="C245" s="1" t="s">
        <v>27</v>
      </c>
      <c r="D245" s="4">
        <v>39092</v>
      </c>
      <c r="E245" s="1" t="s">
        <v>1</v>
      </c>
      <c r="F245" s="9" t="s">
        <v>449</v>
      </c>
    </row>
    <row r="246" spans="1:6" x14ac:dyDescent="0.25">
      <c r="A246" s="1" t="s">
        <v>4</v>
      </c>
      <c r="B246" s="1" t="s">
        <v>26</v>
      </c>
      <c r="C246" s="1" t="s">
        <v>25</v>
      </c>
      <c r="D246" s="4">
        <v>39440</v>
      </c>
      <c r="E246" s="1" t="s">
        <v>1</v>
      </c>
      <c r="F246" s="9" t="s">
        <v>449</v>
      </c>
    </row>
    <row r="247" spans="1:6" x14ac:dyDescent="0.25">
      <c r="A247" s="1" t="s">
        <v>4</v>
      </c>
      <c r="B247" s="1" t="s">
        <v>24</v>
      </c>
      <c r="C247" s="1" t="s">
        <v>16</v>
      </c>
      <c r="D247" s="4">
        <v>39239</v>
      </c>
      <c r="E247" s="1" t="s">
        <v>5</v>
      </c>
      <c r="F247" s="9" t="s">
        <v>449</v>
      </c>
    </row>
    <row r="248" spans="1:6" x14ac:dyDescent="0.25">
      <c r="A248" s="1" t="s">
        <v>4</v>
      </c>
      <c r="B248" s="1" t="s">
        <v>23</v>
      </c>
      <c r="C248" s="1" t="s">
        <v>22</v>
      </c>
      <c r="D248" s="4">
        <v>39255</v>
      </c>
      <c r="E248" s="1" t="s">
        <v>1</v>
      </c>
      <c r="F248" s="9" t="s">
        <v>449</v>
      </c>
    </row>
    <row r="249" spans="1:6" x14ac:dyDescent="0.25">
      <c r="A249" s="1" t="s">
        <v>4</v>
      </c>
      <c r="B249" s="1" t="s">
        <v>21</v>
      </c>
      <c r="C249" s="1" t="s">
        <v>20</v>
      </c>
      <c r="D249" s="4">
        <v>39283</v>
      </c>
      <c r="E249" s="1" t="s">
        <v>1</v>
      </c>
      <c r="F249" s="9" t="s">
        <v>449</v>
      </c>
    </row>
    <row r="250" spans="1:6" x14ac:dyDescent="0.25">
      <c r="A250" s="1" t="s">
        <v>4</v>
      </c>
      <c r="B250" s="1" t="s">
        <v>19</v>
      </c>
      <c r="C250" s="1" t="s">
        <v>18</v>
      </c>
      <c r="D250" s="4">
        <v>39427</v>
      </c>
      <c r="E250" s="1" t="s">
        <v>5</v>
      </c>
      <c r="F250" s="9" t="s">
        <v>449</v>
      </c>
    </row>
    <row r="251" spans="1:6" x14ac:dyDescent="0.25">
      <c r="A251" s="2" t="s">
        <v>4</v>
      </c>
      <c r="B251" s="2" t="s">
        <v>17</v>
      </c>
      <c r="C251" s="2" t="s">
        <v>16</v>
      </c>
      <c r="D251" s="3">
        <v>39294</v>
      </c>
      <c r="E251" s="2" t="s">
        <v>5</v>
      </c>
      <c r="F251" s="9" t="s">
        <v>448</v>
      </c>
    </row>
    <row r="252" spans="1:6" x14ac:dyDescent="0.25">
      <c r="A252" s="1" t="s">
        <v>4</v>
      </c>
      <c r="B252" s="1" t="s">
        <v>15</v>
      </c>
      <c r="C252" s="1" t="s">
        <v>14</v>
      </c>
      <c r="D252" s="4">
        <v>39130</v>
      </c>
      <c r="E252" s="1" t="s">
        <v>1</v>
      </c>
      <c r="F252" s="9" t="s">
        <v>449</v>
      </c>
    </row>
    <row r="253" spans="1:6" x14ac:dyDescent="0.25">
      <c r="A253" s="1" t="s">
        <v>4</v>
      </c>
      <c r="B253" s="1" t="s">
        <v>13</v>
      </c>
      <c r="C253" s="1" t="s">
        <v>12</v>
      </c>
      <c r="D253" s="4">
        <v>39433</v>
      </c>
      <c r="E253" s="1" t="s">
        <v>1</v>
      </c>
      <c r="F253" s="9" t="s">
        <v>449</v>
      </c>
    </row>
    <row r="254" spans="1:6" x14ac:dyDescent="0.25">
      <c r="A254" s="1" t="s">
        <v>4</v>
      </c>
      <c r="B254" s="1" t="s">
        <v>11</v>
      </c>
      <c r="C254" s="1" t="s">
        <v>10</v>
      </c>
      <c r="D254" s="4">
        <v>39198</v>
      </c>
      <c r="E254" s="1" t="s">
        <v>5</v>
      </c>
      <c r="F254" s="9" t="s">
        <v>449</v>
      </c>
    </row>
    <row r="255" spans="1:6" x14ac:dyDescent="0.25">
      <c r="A255" s="1" t="s">
        <v>4</v>
      </c>
      <c r="B255" s="1" t="s">
        <v>9</v>
      </c>
      <c r="C255" s="1" t="s">
        <v>8</v>
      </c>
      <c r="D255" s="4">
        <v>39313</v>
      </c>
      <c r="E255" s="1" t="s">
        <v>1</v>
      </c>
      <c r="F255" s="9" t="s">
        <v>449</v>
      </c>
    </row>
    <row r="256" spans="1:6" x14ac:dyDescent="0.25">
      <c r="A256" s="1" t="s">
        <v>4</v>
      </c>
      <c r="B256" s="1" t="s">
        <v>7</v>
      </c>
      <c r="C256" s="1" t="s">
        <v>6</v>
      </c>
      <c r="D256" s="4">
        <v>39395</v>
      </c>
      <c r="E256" s="1" t="s">
        <v>5</v>
      </c>
      <c r="F256" s="9" t="s">
        <v>449</v>
      </c>
    </row>
    <row r="257" spans="1:6" x14ac:dyDescent="0.25">
      <c r="A257" s="2" t="s">
        <v>0</v>
      </c>
      <c r="B257" s="2" t="s">
        <v>3</v>
      </c>
      <c r="C257" s="2" t="s">
        <v>2</v>
      </c>
      <c r="D257" s="3">
        <v>39630</v>
      </c>
      <c r="E257" s="2" t="s">
        <v>1</v>
      </c>
      <c r="F257" s="9" t="s">
        <v>449</v>
      </c>
    </row>
  </sheetData>
  <autoFilter ref="A1:F257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8"/>
  <sheetViews>
    <sheetView topLeftCell="A133" workbookViewId="0">
      <selection activeCell="B1" sqref="B1:G158"/>
    </sheetView>
  </sheetViews>
  <sheetFormatPr baseColWidth="10" defaultRowHeight="16.5" x14ac:dyDescent="0.25"/>
  <cols>
    <col min="1" max="1" width="4.28515625" customWidth="1"/>
    <col min="2" max="2" width="16.5703125" style="21" customWidth="1"/>
    <col min="3" max="3" width="22.140625" style="22" customWidth="1"/>
    <col min="4" max="4" width="14.5703125" style="22" customWidth="1"/>
    <col min="5" max="5" width="35.7109375" style="21" customWidth="1"/>
    <col min="6" max="6" width="11.42578125" style="21"/>
    <col min="7" max="7" width="13.42578125" style="21" customWidth="1"/>
  </cols>
  <sheetData>
    <row r="1" spans="2:7" ht="45" customHeight="1" x14ac:dyDescent="0.25">
      <c r="B1" s="23" t="s">
        <v>690</v>
      </c>
      <c r="C1" s="23"/>
      <c r="D1" s="23"/>
      <c r="E1" s="23"/>
      <c r="F1" s="23"/>
      <c r="G1" s="23"/>
    </row>
    <row r="2" spans="2:7" s="27" customFormat="1" ht="13.5" customHeight="1" x14ac:dyDescent="0.25">
      <c r="B2" s="28"/>
      <c r="C2" s="28"/>
      <c r="D2" s="28"/>
      <c r="E2" s="28"/>
      <c r="F2" s="28"/>
      <c r="G2" s="28"/>
    </row>
    <row r="3" spans="2:7" ht="25.5" x14ac:dyDescent="0.25">
      <c r="B3" s="29" t="s">
        <v>691</v>
      </c>
      <c r="C3" s="29"/>
      <c r="D3" s="29"/>
      <c r="E3" s="29"/>
      <c r="F3" s="29"/>
      <c r="G3" s="29"/>
    </row>
    <row r="4" spans="2:7" ht="20.25" x14ac:dyDescent="0.25">
      <c r="B4" s="25"/>
      <c r="C4" s="25"/>
      <c r="D4" s="25"/>
      <c r="E4" s="25"/>
      <c r="F4" s="25"/>
      <c r="G4" s="25"/>
    </row>
    <row r="5" spans="2:7" ht="25.5" x14ac:dyDescent="0.25">
      <c r="B5" s="26" t="s">
        <v>692</v>
      </c>
      <c r="C5" s="26"/>
      <c r="D5" s="26"/>
      <c r="E5" s="26"/>
      <c r="F5" s="26"/>
      <c r="G5" s="26"/>
    </row>
    <row r="7" spans="2:7" x14ac:dyDescent="0.25">
      <c r="B7" s="15" t="s">
        <v>466</v>
      </c>
      <c r="C7" s="16" t="s">
        <v>446</v>
      </c>
      <c r="D7" s="16" t="s">
        <v>445</v>
      </c>
      <c r="E7" s="17" t="s">
        <v>649</v>
      </c>
      <c r="F7" s="17" t="s">
        <v>650</v>
      </c>
      <c r="G7" s="17" t="s">
        <v>653</v>
      </c>
    </row>
    <row r="8" spans="2:7" x14ac:dyDescent="0.25">
      <c r="B8" s="18" t="str">
        <f>"TG1"</f>
        <v>TG1</v>
      </c>
      <c r="C8" s="19" t="s">
        <v>278</v>
      </c>
      <c r="D8" s="19" t="s">
        <v>635</v>
      </c>
      <c r="E8" s="20" t="s">
        <v>651</v>
      </c>
      <c r="F8" s="20" t="s">
        <v>658</v>
      </c>
      <c r="G8" s="20">
        <v>4002</v>
      </c>
    </row>
    <row r="9" spans="2:7" x14ac:dyDescent="0.25">
      <c r="B9" s="18" t="str">
        <f>"2E"</f>
        <v>2E</v>
      </c>
      <c r="C9" s="19" t="s">
        <v>554</v>
      </c>
      <c r="D9" s="19" t="s">
        <v>555</v>
      </c>
      <c r="E9" s="20" t="s">
        <v>651</v>
      </c>
      <c r="F9" s="20" t="s">
        <v>682</v>
      </c>
      <c r="G9" s="20">
        <v>4002</v>
      </c>
    </row>
    <row r="10" spans="2:7" x14ac:dyDescent="0.25">
      <c r="B10" s="18" t="str">
        <f>"2I"</f>
        <v>2I</v>
      </c>
      <c r="C10" s="19" t="s">
        <v>594</v>
      </c>
      <c r="D10" s="19" t="s">
        <v>222</v>
      </c>
      <c r="E10" s="20" t="s">
        <v>656</v>
      </c>
      <c r="F10" s="20" t="s">
        <v>688</v>
      </c>
      <c r="G10" s="20">
        <v>4002</v>
      </c>
    </row>
    <row r="11" spans="2:7" x14ac:dyDescent="0.25">
      <c r="B11" s="18" t="str">
        <f>"TG2"</f>
        <v>TG2</v>
      </c>
      <c r="C11" s="19" t="s">
        <v>594</v>
      </c>
      <c r="D11" s="19" t="s">
        <v>638</v>
      </c>
      <c r="E11" s="20" t="s">
        <v>651</v>
      </c>
      <c r="F11" s="20" t="s">
        <v>464</v>
      </c>
      <c r="G11" s="20">
        <v>4002</v>
      </c>
    </row>
    <row r="12" spans="2:7" x14ac:dyDescent="0.25">
      <c r="B12" s="18" t="str">
        <f>"NDRC1"</f>
        <v>NDRC1</v>
      </c>
      <c r="C12" s="19" t="s">
        <v>612</v>
      </c>
      <c r="D12" s="19" t="s">
        <v>613</v>
      </c>
      <c r="E12" s="20" t="s">
        <v>656</v>
      </c>
      <c r="F12" s="20" t="s">
        <v>689</v>
      </c>
      <c r="G12" s="20">
        <v>4002</v>
      </c>
    </row>
    <row r="13" spans="2:7" x14ac:dyDescent="0.25">
      <c r="B13" s="18" t="str">
        <f>"TG2"</f>
        <v>TG2</v>
      </c>
      <c r="C13" s="19" t="s">
        <v>639</v>
      </c>
      <c r="D13" s="19" t="s">
        <v>151</v>
      </c>
      <c r="E13" s="20" t="s">
        <v>651</v>
      </c>
      <c r="F13" s="20" t="s">
        <v>464</v>
      </c>
      <c r="G13" s="20">
        <v>4002</v>
      </c>
    </row>
    <row r="14" spans="2:7" x14ac:dyDescent="0.25">
      <c r="B14" s="18" t="str">
        <f>"2C"</f>
        <v>2C</v>
      </c>
      <c r="C14" s="19" t="s">
        <v>534</v>
      </c>
      <c r="D14" s="19" t="s">
        <v>535</v>
      </c>
      <c r="E14" s="20" t="s">
        <v>651</v>
      </c>
      <c r="F14" s="20" t="s">
        <v>682</v>
      </c>
      <c r="G14" s="20">
        <v>4002</v>
      </c>
    </row>
    <row r="15" spans="2:7" x14ac:dyDescent="0.25">
      <c r="B15" s="18" t="s">
        <v>679</v>
      </c>
      <c r="C15" s="19" t="s">
        <v>680</v>
      </c>
      <c r="D15" s="19" t="s">
        <v>681</v>
      </c>
      <c r="E15" s="20" t="s">
        <v>651</v>
      </c>
      <c r="F15" s="20" t="s">
        <v>654</v>
      </c>
      <c r="G15" s="20">
        <v>4002</v>
      </c>
    </row>
    <row r="16" spans="2:7" x14ac:dyDescent="0.25">
      <c r="B16" s="18" t="str">
        <f>"1-G1"</f>
        <v>1-G1</v>
      </c>
      <c r="C16" s="19" t="s">
        <v>467</v>
      </c>
      <c r="D16" s="19" t="s">
        <v>16</v>
      </c>
      <c r="E16" s="20" t="s">
        <v>651</v>
      </c>
      <c r="F16" s="20" t="s">
        <v>652</v>
      </c>
      <c r="G16" s="20">
        <v>4002</v>
      </c>
    </row>
    <row r="17" spans="2:7" x14ac:dyDescent="0.25">
      <c r="B17" s="18" t="str">
        <f>"2A"</f>
        <v>2A</v>
      </c>
      <c r="C17" s="19" t="s">
        <v>518</v>
      </c>
      <c r="D17" s="19" t="s">
        <v>519</v>
      </c>
      <c r="E17" s="20" t="s">
        <v>651</v>
      </c>
      <c r="F17" s="20" t="s">
        <v>658</v>
      </c>
      <c r="G17" s="20">
        <v>4002</v>
      </c>
    </row>
    <row r="18" spans="2:7" x14ac:dyDescent="0.25">
      <c r="B18" s="18" t="str">
        <f>"1-STMG2"</f>
        <v>1-STMG2</v>
      </c>
      <c r="C18" s="19" t="s">
        <v>674</v>
      </c>
      <c r="D18" s="19" t="s">
        <v>97</v>
      </c>
      <c r="E18" s="20" t="s">
        <v>656</v>
      </c>
      <c r="F18" s="20" t="s">
        <v>657</v>
      </c>
      <c r="G18" s="20">
        <v>4002</v>
      </c>
    </row>
    <row r="19" spans="2:7" x14ac:dyDescent="0.25">
      <c r="B19" s="18" t="str">
        <f>"T-STMG2"</f>
        <v>T-STMG2</v>
      </c>
      <c r="C19" s="19" t="s">
        <v>633</v>
      </c>
      <c r="D19" s="19" t="s">
        <v>297</v>
      </c>
      <c r="E19" s="20" t="s">
        <v>656</v>
      </c>
      <c r="F19" s="20" t="s">
        <v>683</v>
      </c>
      <c r="G19" s="20">
        <v>4002</v>
      </c>
    </row>
    <row r="20" spans="2:7" x14ac:dyDescent="0.25">
      <c r="B20" s="18" t="str">
        <f>"1-ST2S2"</f>
        <v>1-ST2S2</v>
      </c>
      <c r="C20" s="19" t="s">
        <v>498</v>
      </c>
      <c r="D20" s="19" t="s">
        <v>210</v>
      </c>
      <c r="E20" s="20" t="s">
        <v>656</v>
      </c>
      <c r="F20" s="20" t="s">
        <v>654</v>
      </c>
      <c r="G20" s="20">
        <v>4002</v>
      </c>
    </row>
    <row r="21" spans="2:7" x14ac:dyDescent="0.25">
      <c r="B21" s="18" t="str">
        <f>"2E"</f>
        <v>2E</v>
      </c>
      <c r="C21" s="19" t="s">
        <v>556</v>
      </c>
      <c r="D21" s="19" t="s">
        <v>557</v>
      </c>
      <c r="E21" s="20" t="s">
        <v>651</v>
      </c>
      <c r="F21" s="20" t="s">
        <v>682</v>
      </c>
      <c r="G21" s="20">
        <v>4002</v>
      </c>
    </row>
    <row r="22" spans="2:7" x14ac:dyDescent="0.25">
      <c r="B22" s="18" t="str">
        <f>"2A"</f>
        <v>2A</v>
      </c>
      <c r="C22" s="19" t="s">
        <v>520</v>
      </c>
      <c r="D22" s="19" t="s">
        <v>230</v>
      </c>
      <c r="E22" s="20" t="s">
        <v>651</v>
      </c>
      <c r="F22" s="20" t="s">
        <v>658</v>
      </c>
      <c r="G22" s="20">
        <v>4002</v>
      </c>
    </row>
    <row r="23" spans="2:7" x14ac:dyDescent="0.25">
      <c r="B23" s="18" t="str">
        <f>"2C"</f>
        <v>2C</v>
      </c>
      <c r="C23" s="19" t="s">
        <v>536</v>
      </c>
      <c r="D23" s="19" t="s">
        <v>537</v>
      </c>
      <c r="E23" s="20" t="s">
        <v>651</v>
      </c>
      <c r="F23" s="20" t="s">
        <v>682</v>
      </c>
      <c r="G23" s="20">
        <v>4002</v>
      </c>
    </row>
    <row r="24" spans="2:7" x14ac:dyDescent="0.25">
      <c r="B24" s="18" t="str">
        <f>"2B"</f>
        <v>2B</v>
      </c>
      <c r="C24" s="19" t="s">
        <v>527</v>
      </c>
      <c r="D24" s="19" t="s">
        <v>528</v>
      </c>
      <c r="E24" s="20" t="s">
        <v>651</v>
      </c>
      <c r="F24" s="20" t="s">
        <v>654</v>
      </c>
      <c r="G24" s="20">
        <v>4002</v>
      </c>
    </row>
    <row r="25" spans="2:7" x14ac:dyDescent="0.25">
      <c r="B25" s="18" t="str">
        <f>"1-STMG1"</f>
        <v>1-STMG1</v>
      </c>
      <c r="C25" s="19" t="s">
        <v>508</v>
      </c>
      <c r="D25" s="19" t="s">
        <v>143</v>
      </c>
      <c r="E25" s="20" t="s">
        <v>656</v>
      </c>
      <c r="F25" s="20" t="s">
        <v>464</v>
      </c>
      <c r="G25" s="20">
        <v>4002</v>
      </c>
    </row>
    <row r="26" spans="2:7" x14ac:dyDescent="0.25">
      <c r="B26" s="18" t="str">
        <f>"1-G4"</f>
        <v>1-G4</v>
      </c>
      <c r="C26" s="19" t="s">
        <v>96</v>
      </c>
      <c r="D26" s="19" t="s">
        <v>246</v>
      </c>
      <c r="E26" s="20" t="s">
        <v>651</v>
      </c>
      <c r="F26" s="20" t="s">
        <v>655</v>
      </c>
      <c r="G26" s="20">
        <v>4002</v>
      </c>
    </row>
    <row r="27" spans="2:7" x14ac:dyDescent="0.25">
      <c r="B27" s="18" t="str">
        <f>"2F"</f>
        <v>2F</v>
      </c>
      <c r="C27" s="19" t="s">
        <v>565</v>
      </c>
      <c r="D27" s="19" t="s">
        <v>113</v>
      </c>
      <c r="E27" s="20" t="s">
        <v>656</v>
      </c>
      <c r="F27" s="20" t="s">
        <v>687</v>
      </c>
      <c r="G27" s="20">
        <v>4002</v>
      </c>
    </row>
    <row r="28" spans="2:7" x14ac:dyDescent="0.25">
      <c r="B28" s="18" t="str">
        <f>"1-ST2S1"</f>
        <v>1-ST2S1</v>
      </c>
      <c r="C28" s="19" t="s">
        <v>490</v>
      </c>
      <c r="D28" s="19" t="s">
        <v>491</v>
      </c>
      <c r="E28" s="20" t="s">
        <v>656</v>
      </c>
      <c r="F28" s="20" t="s">
        <v>654</v>
      </c>
      <c r="G28" s="20">
        <v>4002</v>
      </c>
    </row>
    <row r="29" spans="2:7" x14ac:dyDescent="0.25">
      <c r="B29" s="18" t="str">
        <f>"2F"</f>
        <v>2F</v>
      </c>
      <c r="C29" s="19" t="s">
        <v>566</v>
      </c>
      <c r="D29" s="19" t="s">
        <v>567</v>
      </c>
      <c r="E29" s="20" t="s">
        <v>656</v>
      </c>
      <c r="F29" s="20" t="s">
        <v>687</v>
      </c>
      <c r="G29" s="20">
        <v>4002</v>
      </c>
    </row>
    <row r="30" spans="2:7" x14ac:dyDescent="0.25">
      <c r="B30" s="18" t="str">
        <f>"1-G2"</f>
        <v>1-G2</v>
      </c>
      <c r="C30" s="19" t="s">
        <v>470</v>
      </c>
      <c r="D30" s="19" t="s">
        <v>295</v>
      </c>
      <c r="E30" s="20" t="s">
        <v>651</v>
      </c>
      <c r="F30" s="20" t="s">
        <v>654</v>
      </c>
      <c r="G30" s="20">
        <v>4002</v>
      </c>
    </row>
    <row r="31" spans="2:7" x14ac:dyDescent="0.25">
      <c r="B31" s="18" t="str">
        <f>"NDRC2"</f>
        <v>NDRC2</v>
      </c>
      <c r="C31" s="19" t="s">
        <v>620</v>
      </c>
      <c r="D31" s="19" t="s">
        <v>621</v>
      </c>
      <c r="E31" s="20" t="s">
        <v>656</v>
      </c>
      <c r="F31" s="20" t="s">
        <v>688</v>
      </c>
      <c r="G31" s="20">
        <v>4002</v>
      </c>
    </row>
    <row r="32" spans="2:7" x14ac:dyDescent="0.25">
      <c r="B32" s="18" t="str">
        <f>"1-STMG2"</f>
        <v>1-STMG2</v>
      </c>
      <c r="C32" s="19" t="s">
        <v>514</v>
      </c>
      <c r="D32" s="19" t="s">
        <v>515</v>
      </c>
      <c r="E32" s="20" t="s">
        <v>656</v>
      </c>
      <c r="F32" s="20" t="s">
        <v>657</v>
      </c>
      <c r="G32" s="20">
        <v>4002</v>
      </c>
    </row>
    <row r="33" spans="2:7" x14ac:dyDescent="0.25">
      <c r="B33" s="18" t="str">
        <f>"2C"</f>
        <v>2C</v>
      </c>
      <c r="C33" s="19" t="s">
        <v>538</v>
      </c>
      <c r="D33" s="19" t="s">
        <v>539</v>
      </c>
      <c r="E33" s="20" t="s">
        <v>651</v>
      </c>
      <c r="F33" s="20" t="s">
        <v>682</v>
      </c>
      <c r="G33" s="20">
        <v>4002</v>
      </c>
    </row>
    <row r="34" spans="2:7" x14ac:dyDescent="0.25">
      <c r="B34" s="18" t="str">
        <f>"2C"</f>
        <v>2C</v>
      </c>
      <c r="C34" s="19" t="s">
        <v>401</v>
      </c>
      <c r="D34" s="19" t="s">
        <v>348</v>
      </c>
      <c r="E34" s="20" t="s">
        <v>651</v>
      </c>
      <c r="F34" s="20" t="s">
        <v>682</v>
      </c>
      <c r="G34" s="20">
        <v>4002</v>
      </c>
    </row>
    <row r="35" spans="2:7" x14ac:dyDescent="0.25">
      <c r="B35" s="18" t="str">
        <f>"T-ST2S1"</f>
        <v>T-ST2S1</v>
      </c>
      <c r="C35" s="19" t="s">
        <v>624</v>
      </c>
      <c r="D35" s="19" t="s">
        <v>625</v>
      </c>
      <c r="E35" s="20" t="s">
        <v>656</v>
      </c>
      <c r="F35" s="20" t="s">
        <v>687</v>
      </c>
      <c r="G35" s="20">
        <v>4002</v>
      </c>
    </row>
    <row r="36" spans="2:7" x14ac:dyDescent="0.25">
      <c r="B36" s="18" t="str">
        <f>"TG1"</f>
        <v>TG1</v>
      </c>
      <c r="C36" s="19" t="s">
        <v>636</v>
      </c>
      <c r="D36" s="19" t="s">
        <v>637</v>
      </c>
      <c r="E36" s="20" t="s">
        <v>651</v>
      </c>
      <c r="F36" s="20" t="s">
        <v>658</v>
      </c>
      <c r="G36" s="20">
        <v>4002</v>
      </c>
    </row>
    <row r="37" spans="2:7" x14ac:dyDescent="0.25">
      <c r="B37" s="18" t="str">
        <f>"1-STL"</f>
        <v>1-STL</v>
      </c>
      <c r="C37" s="19" t="s">
        <v>504</v>
      </c>
      <c r="D37" s="19" t="s">
        <v>505</v>
      </c>
      <c r="E37" s="20" t="s">
        <v>656</v>
      </c>
      <c r="F37" s="20" t="s">
        <v>462</v>
      </c>
      <c r="G37" s="20">
        <v>4002</v>
      </c>
    </row>
    <row r="38" spans="2:7" x14ac:dyDescent="0.25">
      <c r="B38" s="18" t="str">
        <f>"1-G1"</f>
        <v>1-G1</v>
      </c>
      <c r="C38" s="19" t="s">
        <v>180</v>
      </c>
      <c r="D38" s="19" t="s">
        <v>99</v>
      </c>
      <c r="E38" s="20" t="s">
        <v>651</v>
      </c>
      <c r="F38" s="20" t="s">
        <v>652</v>
      </c>
      <c r="G38" s="20">
        <v>4002</v>
      </c>
    </row>
    <row r="39" spans="2:7" x14ac:dyDescent="0.25">
      <c r="B39" s="18" t="str">
        <f>"1-STMG2"</f>
        <v>1-STMG2</v>
      </c>
      <c r="C39" s="19" t="s">
        <v>516</v>
      </c>
      <c r="D39" s="19" t="s">
        <v>517</v>
      </c>
      <c r="E39" s="20" t="s">
        <v>656</v>
      </c>
      <c r="F39" s="20" t="s">
        <v>657</v>
      </c>
      <c r="G39" s="20">
        <v>4002</v>
      </c>
    </row>
    <row r="40" spans="2:7" x14ac:dyDescent="0.25">
      <c r="B40" s="18" t="str">
        <f>"TG5"</f>
        <v>TG5</v>
      </c>
      <c r="C40" s="19" t="s">
        <v>641</v>
      </c>
      <c r="D40" s="19" t="s">
        <v>642</v>
      </c>
      <c r="E40" s="20" t="s">
        <v>651</v>
      </c>
      <c r="F40" s="20" t="s">
        <v>654</v>
      </c>
      <c r="G40" s="20">
        <v>4002</v>
      </c>
    </row>
    <row r="41" spans="2:7" x14ac:dyDescent="0.25">
      <c r="B41" s="18" t="str">
        <f>"2D"</f>
        <v>2D</v>
      </c>
      <c r="C41" s="19" t="s">
        <v>549</v>
      </c>
      <c r="D41" s="19" t="s">
        <v>214</v>
      </c>
      <c r="E41" s="20" t="s">
        <v>651</v>
      </c>
      <c r="F41" s="20" t="s">
        <v>683</v>
      </c>
      <c r="G41" s="20">
        <v>4002</v>
      </c>
    </row>
    <row r="42" spans="2:7" x14ac:dyDescent="0.25">
      <c r="B42" s="18" t="str">
        <f>"2B"</f>
        <v>2B</v>
      </c>
      <c r="C42" s="19" t="s">
        <v>529</v>
      </c>
      <c r="D42" s="19" t="s">
        <v>111</v>
      </c>
      <c r="E42" s="20" t="s">
        <v>651</v>
      </c>
      <c r="F42" s="20" t="s">
        <v>654</v>
      </c>
      <c r="G42" s="20">
        <v>4002</v>
      </c>
    </row>
    <row r="43" spans="2:7" x14ac:dyDescent="0.25">
      <c r="B43" s="18" t="str">
        <f>"1-ST2S1"</f>
        <v>1-ST2S1</v>
      </c>
      <c r="C43" s="19" t="s">
        <v>492</v>
      </c>
      <c r="D43" s="19" t="s">
        <v>493</v>
      </c>
      <c r="E43" s="20" t="s">
        <v>656</v>
      </c>
      <c r="F43" s="20" t="s">
        <v>654</v>
      </c>
      <c r="G43" s="20">
        <v>4002</v>
      </c>
    </row>
    <row r="44" spans="2:7" x14ac:dyDescent="0.25">
      <c r="B44" s="18" t="str">
        <f>"2B"</f>
        <v>2B</v>
      </c>
      <c r="C44" s="19" t="s">
        <v>530</v>
      </c>
      <c r="D44" s="19" t="s">
        <v>117</v>
      </c>
      <c r="E44" s="20" t="s">
        <v>651</v>
      </c>
      <c r="F44" s="20" t="s">
        <v>654</v>
      </c>
      <c r="G44" s="20">
        <v>4002</v>
      </c>
    </row>
    <row r="45" spans="2:7" x14ac:dyDescent="0.25">
      <c r="B45" s="18" t="str">
        <f>"TSTL1"</f>
        <v>TSTL1</v>
      </c>
      <c r="C45" s="19" t="s">
        <v>644</v>
      </c>
      <c r="D45" s="19" t="s">
        <v>284</v>
      </c>
      <c r="E45" s="20" t="s">
        <v>651</v>
      </c>
      <c r="F45" s="20" t="s">
        <v>652</v>
      </c>
      <c r="G45" s="20">
        <v>4002</v>
      </c>
    </row>
    <row r="46" spans="2:7" x14ac:dyDescent="0.25">
      <c r="B46" s="18" t="str">
        <f>"2D"</f>
        <v>2D</v>
      </c>
      <c r="C46" s="19" t="s">
        <v>355</v>
      </c>
      <c r="D46" s="19" t="s">
        <v>147</v>
      </c>
      <c r="E46" s="20" t="s">
        <v>651</v>
      </c>
      <c r="F46" s="20" t="s">
        <v>683</v>
      </c>
      <c r="G46" s="20">
        <v>4002</v>
      </c>
    </row>
    <row r="47" spans="2:7" x14ac:dyDescent="0.25">
      <c r="B47" s="18" t="str">
        <f>"2D"</f>
        <v>2D</v>
      </c>
      <c r="C47" s="19" t="s">
        <v>550</v>
      </c>
      <c r="D47" s="19" t="s">
        <v>551</v>
      </c>
      <c r="E47" s="20" t="s">
        <v>651</v>
      </c>
      <c r="F47" s="20" t="s">
        <v>683</v>
      </c>
      <c r="G47" s="20">
        <v>4002</v>
      </c>
    </row>
    <row r="48" spans="2:7" x14ac:dyDescent="0.25">
      <c r="B48" s="18" t="str">
        <f>"2C"</f>
        <v>2C</v>
      </c>
      <c r="C48" s="19" t="s">
        <v>540</v>
      </c>
      <c r="D48" s="19" t="s">
        <v>541</v>
      </c>
      <c r="E48" s="20" t="s">
        <v>651</v>
      </c>
      <c r="F48" s="20" t="s">
        <v>682</v>
      </c>
      <c r="G48" s="20">
        <v>4002</v>
      </c>
    </row>
    <row r="49" spans="2:7" x14ac:dyDescent="0.25">
      <c r="B49" s="18" t="str">
        <f>"2F"</f>
        <v>2F</v>
      </c>
      <c r="C49" s="19" t="s">
        <v>568</v>
      </c>
      <c r="D49" s="19" t="s">
        <v>569</v>
      </c>
      <c r="E49" s="20" t="s">
        <v>656</v>
      </c>
      <c r="F49" s="20" t="s">
        <v>687</v>
      </c>
      <c r="G49" s="20">
        <v>4002</v>
      </c>
    </row>
    <row r="50" spans="2:7" x14ac:dyDescent="0.25">
      <c r="B50" s="18" t="str">
        <f>"1-G5"</f>
        <v>1-G5</v>
      </c>
      <c r="C50" s="19" t="s">
        <v>484</v>
      </c>
      <c r="D50" s="19" t="s">
        <v>373</v>
      </c>
      <c r="E50" s="20" t="s">
        <v>651</v>
      </c>
      <c r="F50" s="20" t="s">
        <v>658</v>
      </c>
      <c r="G50" s="20">
        <v>4002</v>
      </c>
    </row>
    <row r="51" spans="2:7" x14ac:dyDescent="0.25">
      <c r="B51" s="18" t="str">
        <f>"1-STMG2"</f>
        <v>1-STMG2</v>
      </c>
      <c r="C51" s="19" t="s">
        <v>675</v>
      </c>
      <c r="D51" s="19" t="s">
        <v>676</v>
      </c>
      <c r="E51" s="20" t="s">
        <v>656</v>
      </c>
      <c r="F51" s="20" t="s">
        <v>657</v>
      </c>
      <c r="G51" s="20">
        <v>4002</v>
      </c>
    </row>
    <row r="52" spans="2:7" x14ac:dyDescent="0.25">
      <c r="B52" s="18" t="str">
        <f>"1-G3"</f>
        <v>1-G3</v>
      </c>
      <c r="C52" s="19" t="s">
        <v>476</v>
      </c>
      <c r="D52" s="19" t="s">
        <v>477</v>
      </c>
      <c r="E52" s="20" t="s">
        <v>651</v>
      </c>
      <c r="F52" s="20" t="s">
        <v>464</v>
      </c>
      <c r="G52" s="20">
        <v>4002</v>
      </c>
    </row>
    <row r="53" spans="2:7" x14ac:dyDescent="0.25">
      <c r="B53" s="18" t="str">
        <f>"2B"</f>
        <v>2B</v>
      </c>
      <c r="C53" s="19" t="s">
        <v>531</v>
      </c>
      <c r="D53" s="19" t="s">
        <v>532</v>
      </c>
      <c r="E53" s="20" t="s">
        <v>651</v>
      </c>
      <c r="F53" s="20" t="s">
        <v>654</v>
      </c>
      <c r="G53" s="20">
        <v>4002</v>
      </c>
    </row>
    <row r="54" spans="2:7" x14ac:dyDescent="0.25">
      <c r="B54" s="18" t="str">
        <f>"2H"</f>
        <v>2H</v>
      </c>
      <c r="C54" s="19" t="s">
        <v>114</v>
      </c>
      <c r="D54" s="19" t="s">
        <v>590</v>
      </c>
      <c r="E54" s="20" t="s">
        <v>656</v>
      </c>
      <c r="F54" s="20" t="s">
        <v>686</v>
      </c>
      <c r="G54" s="20">
        <v>4002</v>
      </c>
    </row>
    <row r="55" spans="2:7" x14ac:dyDescent="0.25">
      <c r="B55" s="18" t="s">
        <v>665</v>
      </c>
      <c r="C55" s="19" t="s">
        <v>666</v>
      </c>
      <c r="D55" s="19" t="s">
        <v>99</v>
      </c>
      <c r="E55" s="20" t="s">
        <v>651</v>
      </c>
      <c r="F55" s="20" t="s">
        <v>655</v>
      </c>
      <c r="G55" s="20">
        <v>4002</v>
      </c>
    </row>
    <row r="56" spans="2:7" x14ac:dyDescent="0.25">
      <c r="B56" s="18" t="str">
        <f>"NDRC1"</f>
        <v>NDRC1</v>
      </c>
      <c r="C56" s="19" t="s">
        <v>614</v>
      </c>
      <c r="D56" s="19" t="s">
        <v>615</v>
      </c>
      <c r="E56" s="20" t="s">
        <v>656</v>
      </c>
      <c r="F56" s="20" t="s">
        <v>689</v>
      </c>
      <c r="G56" s="20">
        <v>4002</v>
      </c>
    </row>
    <row r="57" spans="2:7" x14ac:dyDescent="0.25">
      <c r="B57" s="18" t="str">
        <f>"T-ST2S2"</f>
        <v>T-ST2S2</v>
      </c>
      <c r="C57" s="19" t="s">
        <v>627</v>
      </c>
      <c r="D57" s="19" t="s">
        <v>628</v>
      </c>
      <c r="E57" s="20" t="s">
        <v>656</v>
      </c>
      <c r="F57" s="20" t="s">
        <v>683</v>
      </c>
      <c r="G57" s="20">
        <v>4002</v>
      </c>
    </row>
    <row r="58" spans="2:7" x14ac:dyDescent="0.25">
      <c r="B58" s="18" t="str">
        <f>"2D"</f>
        <v>2D</v>
      </c>
      <c r="C58" s="19" t="s">
        <v>552</v>
      </c>
      <c r="D58" s="19" t="s">
        <v>553</v>
      </c>
      <c r="E58" s="20" t="s">
        <v>651</v>
      </c>
      <c r="F58" s="20" t="s">
        <v>683</v>
      </c>
      <c r="G58" s="20">
        <v>4002</v>
      </c>
    </row>
    <row r="59" spans="2:7" x14ac:dyDescent="0.25">
      <c r="B59" s="18" t="str">
        <f>"TSTL1"</f>
        <v>TSTL1</v>
      </c>
      <c r="C59" s="19" t="s">
        <v>645</v>
      </c>
      <c r="D59" s="19" t="s">
        <v>646</v>
      </c>
      <c r="E59" s="20" t="s">
        <v>651</v>
      </c>
      <c r="F59" s="20" t="s">
        <v>652</v>
      </c>
      <c r="G59" s="20">
        <v>4002</v>
      </c>
    </row>
    <row r="60" spans="2:7" x14ac:dyDescent="0.25">
      <c r="B60" s="18" t="str">
        <f>"1-STMG1"</f>
        <v>1-STMG1</v>
      </c>
      <c r="C60" s="19" t="s">
        <v>509</v>
      </c>
      <c r="D60" s="19" t="s">
        <v>510</v>
      </c>
      <c r="E60" s="20" t="s">
        <v>656</v>
      </c>
      <c r="F60" s="20" t="s">
        <v>464</v>
      </c>
      <c r="G60" s="20">
        <v>4002</v>
      </c>
    </row>
    <row r="61" spans="2:7" x14ac:dyDescent="0.25">
      <c r="B61" s="18" t="str">
        <f>"TSTL1"</f>
        <v>TSTL1</v>
      </c>
      <c r="C61" s="19" t="s">
        <v>647</v>
      </c>
      <c r="D61" s="19" t="s">
        <v>548</v>
      </c>
      <c r="E61" s="20" t="s">
        <v>651</v>
      </c>
      <c r="F61" s="20" t="s">
        <v>652</v>
      </c>
      <c r="G61" s="20">
        <v>4002</v>
      </c>
    </row>
    <row r="62" spans="2:7" x14ac:dyDescent="0.25">
      <c r="B62" s="18" t="str">
        <f>"1-ST2S1"</f>
        <v>1-ST2S1</v>
      </c>
      <c r="C62" s="19" t="s">
        <v>668</v>
      </c>
      <c r="D62" s="19" t="s">
        <v>311</v>
      </c>
      <c r="E62" s="20" t="s">
        <v>656</v>
      </c>
      <c r="F62" s="20" t="s">
        <v>654</v>
      </c>
      <c r="G62" s="20">
        <v>4002</v>
      </c>
    </row>
    <row r="63" spans="2:7" x14ac:dyDescent="0.25">
      <c r="B63" s="18" t="str">
        <f>"NDRC1"</f>
        <v>NDRC1</v>
      </c>
      <c r="C63" s="19" t="s">
        <v>616</v>
      </c>
      <c r="D63" s="19" t="s">
        <v>214</v>
      </c>
      <c r="E63" s="20" t="s">
        <v>656</v>
      </c>
      <c r="F63" s="20" t="s">
        <v>689</v>
      </c>
      <c r="G63" s="20">
        <v>4002</v>
      </c>
    </row>
    <row r="64" spans="2:7" x14ac:dyDescent="0.25">
      <c r="B64" s="18" t="str">
        <f>"2G"</f>
        <v>2G</v>
      </c>
      <c r="C64" s="19" t="s">
        <v>586</v>
      </c>
      <c r="D64" s="19" t="s">
        <v>587</v>
      </c>
      <c r="E64" s="20" t="s">
        <v>656</v>
      </c>
      <c r="F64" s="20" t="s">
        <v>683</v>
      </c>
      <c r="G64" s="20">
        <v>4002</v>
      </c>
    </row>
    <row r="65" spans="2:7" x14ac:dyDescent="0.25">
      <c r="B65" s="18" t="str">
        <f>"1-ST2S2"</f>
        <v>1-ST2S2</v>
      </c>
      <c r="C65" s="19" t="s">
        <v>499</v>
      </c>
      <c r="D65" s="19" t="s">
        <v>159</v>
      </c>
      <c r="E65" s="20" t="s">
        <v>656</v>
      </c>
      <c r="F65" s="20" t="s">
        <v>654</v>
      </c>
      <c r="G65" s="20">
        <v>4002</v>
      </c>
    </row>
    <row r="66" spans="2:7" x14ac:dyDescent="0.25">
      <c r="B66" s="18" t="str">
        <f>"2K"</f>
        <v>2K</v>
      </c>
      <c r="C66" s="19" t="s">
        <v>499</v>
      </c>
      <c r="D66" s="19" t="s">
        <v>68</v>
      </c>
      <c r="E66" s="20" t="s">
        <v>656</v>
      </c>
      <c r="F66" s="20" t="s">
        <v>686</v>
      </c>
      <c r="G66" s="20">
        <v>4002</v>
      </c>
    </row>
    <row r="67" spans="2:7" x14ac:dyDescent="0.25">
      <c r="B67" s="18" t="str">
        <f>"1-STMG1"</f>
        <v>1-STMG1</v>
      </c>
      <c r="C67" s="19" t="s">
        <v>511</v>
      </c>
      <c r="D67" s="19" t="s">
        <v>395</v>
      </c>
      <c r="E67" s="20" t="s">
        <v>656</v>
      </c>
      <c r="F67" s="20" t="s">
        <v>464</v>
      </c>
      <c r="G67" s="20">
        <v>4002</v>
      </c>
    </row>
    <row r="68" spans="2:7" x14ac:dyDescent="0.25">
      <c r="B68" s="18" t="str">
        <f>"2F"</f>
        <v>2F</v>
      </c>
      <c r="C68" s="19" t="s">
        <v>570</v>
      </c>
      <c r="D68" s="19" t="s">
        <v>571</v>
      </c>
      <c r="E68" s="20" t="s">
        <v>656</v>
      </c>
      <c r="F68" s="20" t="s">
        <v>687</v>
      </c>
      <c r="G68" s="20">
        <v>4002</v>
      </c>
    </row>
    <row r="69" spans="2:7" ht="45" customHeight="1" x14ac:dyDescent="0.25">
      <c r="B69" s="23" t="s">
        <v>690</v>
      </c>
      <c r="C69" s="23"/>
      <c r="D69" s="23"/>
      <c r="E69" s="23"/>
      <c r="F69" s="23"/>
      <c r="G69" s="23"/>
    </row>
    <row r="70" spans="2:7" s="27" customFormat="1" ht="13.5" customHeight="1" x14ac:dyDescent="0.25">
      <c r="B70" s="28"/>
      <c r="C70" s="28"/>
      <c r="D70" s="28"/>
      <c r="E70" s="28"/>
      <c r="F70" s="28"/>
      <c r="G70" s="28"/>
    </row>
    <row r="71" spans="2:7" ht="25.5" x14ac:dyDescent="0.25">
      <c r="B71" s="29" t="s">
        <v>691</v>
      </c>
      <c r="C71" s="29"/>
      <c r="D71" s="29"/>
      <c r="E71" s="29"/>
      <c r="F71" s="29"/>
      <c r="G71" s="29"/>
    </row>
    <row r="72" spans="2:7" ht="20.25" x14ac:dyDescent="0.25">
      <c r="B72" s="25"/>
      <c r="C72" s="25"/>
      <c r="D72" s="25"/>
      <c r="E72" s="25"/>
      <c r="F72" s="25"/>
      <c r="G72" s="25"/>
    </row>
    <row r="73" spans="2:7" ht="25.5" x14ac:dyDescent="0.25">
      <c r="B73" s="26" t="s">
        <v>692</v>
      </c>
      <c r="C73" s="26"/>
      <c r="D73" s="26"/>
      <c r="E73" s="26"/>
      <c r="F73" s="26"/>
      <c r="G73" s="26"/>
    </row>
    <row r="74" spans="2:7" x14ac:dyDescent="0.25">
      <c r="B74" s="18" t="str">
        <f>"T-STMG2"</f>
        <v>T-STMG2</v>
      </c>
      <c r="C74" s="19" t="s">
        <v>570</v>
      </c>
      <c r="D74" s="19" t="s">
        <v>634</v>
      </c>
      <c r="E74" s="20" t="s">
        <v>656</v>
      </c>
      <c r="F74" s="20" t="s">
        <v>683</v>
      </c>
      <c r="G74" s="20">
        <v>4002</v>
      </c>
    </row>
    <row r="75" spans="2:7" x14ac:dyDescent="0.25">
      <c r="B75" s="18" t="str">
        <f>"1-G5"</f>
        <v>1-G5</v>
      </c>
      <c r="C75" s="19" t="s">
        <v>485</v>
      </c>
      <c r="D75" s="19" t="s">
        <v>155</v>
      </c>
      <c r="E75" s="20" t="s">
        <v>651</v>
      </c>
      <c r="F75" s="20" t="s">
        <v>658</v>
      </c>
      <c r="G75" s="20">
        <v>4002</v>
      </c>
    </row>
    <row r="76" spans="2:7" x14ac:dyDescent="0.25">
      <c r="B76" s="18" t="str">
        <f>"2C"</f>
        <v>2C</v>
      </c>
      <c r="C76" s="19" t="s">
        <v>542</v>
      </c>
      <c r="D76" s="19" t="s">
        <v>274</v>
      </c>
      <c r="E76" s="20" t="s">
        <v>651</v>
      </c>
      <c r="F76" s="20" t="s">
        <v>682</v>
      </c>
      <c r="G76" s="20">
        <v>4002</v>
      </c>
    </row>
    <row r="77" spans="2:7" x14ac:dyDescent="0.25">
      <c r="B77" s="18" t="str">
        <f>"2C"</f>
        <v>2C</v>
      </c>
      <c r="C77" s="19" t="s">
        <v>543</v>
      </c>
      <c r="D77" s="19" t="s">
        <v>35</v>
      </c>
      <c r="E77" s="20" t="s">
        <v>651</v>
      </c>
      <c r="F77" s="20" t="s">
        <v>682</v>
      </c>
      <c r="G77" s="20">
        <v>4002</v>
      </c>
    </row>
    <row r="78" spans="2:7" x14ac:dyDescent="0.25">
      <c r="B78" s="18" t="s">
        <v>677</v>
      </c>
      <c r="C78" s="19" t="s">
        <v>678</v>
      </c>
      <c r="D78" s="19" t="s">
        <v>634</v>
      </c>
      <c r="E78" s="20" t="s">
        <v>651</v>
      </c>
      <c r="F78" s="20" t="s">
        <v>652</v>
      </c>
      <c r="G78" s="20">
        <v>4002</v>
      </c>
    </row>
    <row r="79" spans="2:7" x14ac:dyDescent="0.25">
      <c r="B79" s="18" t="str">
        <f>"2C"</f>
        <v>2C</v>
      </c>
      <c r="C79" s="19" t="s">
        <v>544</v>
      </c>
      <c r="D79" s="19" t="s">
        <v>545</v>
      </c>
      <c r="E79" s="20" t="s">
        <v>651</v>
      </c>
      <c r="F79" s="20" t="s">
        <v>682</v>
      </c>
      <c r="G79" s="20">
        <v>4002</v>
      </c>
    </row>
    <row r="80" spans="2:7" x14ac:dyDescent="0.25">
      <c r="B80" s="18" t="s">
        <v>662</v>
      </c>
      <c r="C80" s="19" t="s">
        <v>663</v>
      </c>
      <c r="D80" s="19" t="s">
        <v>664</v>
      </c>
      <c r="E80" s="20" t="s">
        <v>651</v>
      </c>
      <c r="F80" s="20" t="s">
        <v>683</v>
      </c>
      <c r="G80" s="20">
        <v>4002</v>
      </c>
    </row>
    <row r="81" spans="2:7" x14ac:dyDescent="0.25">
      <c r="B81" s="18" t="str">
        <f>"2K"</f>
        <v>2K</v>
      </c>
      <c r="C81" s="19" t="s">
        <v>606</v>
      </c>
      <c r="D81" s="19" t="s">
        <v>607</v>
      </c>
      <c r="E81" s="20" t="s">
        <v>656</v>
      </c>
      <c r="F81" s="20" t="s">
        <v>686</v>
      </c>
      <c r="G81" s="20">
        <v>4002</v>
      </c>
    </row>
    <row r="82" spans="2:7" x14ac:dyDescent="0.25">
      <c r="B82" s="18" t="str">
        <f>"2A"</f>
        <v>2A</v>
      </c>
      <c r="C82" s="19" t="s">
        <v>521</v>
      </c>
      <c r="D82" s="19" t="s">
        <v>522</v>
      </c>
      <c r="E82" s="20" t="s">
        <v>651</v>
      </c>
      <c r="F82" s="20" t="s">
        <v>658</v>
      </c>
      <c r="G82" s="20">
        <v>4002</v>
      </c>
    </row>
    <row r="83" spans="2:7" x14ac:dyDescent="0.25">
      <c r="B83" s="18" t="str">
        <f>"1-G1"</f>
        <v>1-G1</v>
      </c>
      <c r="C83" s="19" t="s">
        <v>468</v>
      </c>
      <c r="D83" s="19" t="s">
        <v>147</v>
      </c>
      <c r="E83" s="20" t="s">
        <v>651</v>
      </c>
      <c r="F83" s="20" t="s">
        <v>652</v>
      </c>
      <c r="G83" s="20">
        <v>4002</v>
      </c>
    </row>
    <row r="84" spans="2:7" x14ac:dyDescent="0.25">
      <c r="B84" s="18" t="str">
        <f>"T-ST2S2"</f>
        <v>T-ST2S2</v>
      </c>
      <c r="C84" s="19" t="s">
        <v>629</v>
      </c>
      <c r="D84" s="19" t="s">
        <v>630</v>
      </c>
      <c r="E84" s="20" t="s">
        <v>656</v>
      </c>
      <c r="F84" s="20" t="s">
        <v>683</v>
      </c>
      <c r="G84" s="20">
        <v>4002</v>
      </c>
    </row>
    <row r="85" spans="2:7" x14ac:dyDescent="0.25">
      <c r="B85" s="18" t="str">
        <f>"1-G1"</f>
        <v>1-G1</v>
      </c>
      <c r="C85" s="19" t="s">
        <v>469</v>
      </c>
      <c r="D85" s="19" t="s">
        <v>74</v>
      </c>
      <c r="E85" s="20" t="s">
        <v>651</v>
      </c>
      <c r="F85" s="20" t="s">
        <v>652</v>
      </c>
      <c r="G85" s="20">
        <v>4002</v>
      </c>
    </row>
    <row r="86" spans="2:7" x14ac:dyDescent="0.25">
      <c r="B86" s="18" t="str">
        <f>"2G"</f>
        <v>2G</v>
      </c>
      <c r="C86" s="19" t="s">
        <v>469</v>
      </c>
      <c r="D86" s="19" t="s">
        <v>588</v>
      </c>
      <c r="E86" s="20" t="s">
        <v>656</v>
      </c>
      <c r="F86" s="20" t="s">
        <v>683</v>
      </c>
      <c r="G86" s="20">
        <v>4002</v>
      </c>
    </row>
    <row r="87" spans="2:7" x14ac:dyDescent="0.25">
      <c r="B87" s="18" t="str">
        <f>"2F"</f>
        <v>2F</v>
      </c>
      <c r="C87" s="19" t="s">
        <v>572</v>
      </c>
      <c r="D87" s="19" t="s">
        <v>573</v>
      </c>
      <c r="E87" s="20" t="s">
        <v>656</v>
      </c>
      <c r="F87" s="20" t="s">
        <v>687</v>
      </c>
      <c r="G87" s="20">
        <v>4002</v>
      </c>
    </row>
    <row r="88" spans="2:7" x14ac:dyDescent="0.25">
      <c r="B88" s="18" t="str">
        <f>"1-STMG1"</f>
        <v>1-STMG1</v>
      </c>
      <c r="C88" s="19" t="s">
        <v>672</v>
      </c>
      <c r="D88" s="19" t="s">
        <v>22</v>
      </c>
      <c r="E88" s="20" t="s">
        <v>656</v>
      </c>
      <c r="F88" s="20" t="s">
        <v>464</v>
      </c>
      <c r="G88" s="20">
        <v>4002</v>
      </c>
    </row>
    <row r="89" spans="2:7" x14ac:dyDescent="0.25">
      <c r="B89" s="18" t="str">
        <f>"2C"</f>
        <v>2C</v>
      </c>
      <c r="C89" s="19" t="s">
        <v>546</v>
      </c>
      <c r="D89" s="19" t="s">
        <v>151</v>
      </c>
      <c r="E89" s="20" t="s">
        <v>651</v>
      </c>
      <c r="F89" s="20" t="s">
        <v>682</v>
      </c>
      <c r="G89" s="20">
        <v>4002</v>
      </c>
    </row>
    <row r="90" spans="2:7" x14ac:dyDescent="0.25">
      <c r="B90" s="18" t="str">
        <f>"1-G5"</f>
        <v>1-G5</v>
      </c>
      <c r="C90" s="19" t="s">
        <v>486</v>
      </c>
      <c r="D90" s="19" t="s">
        <v>157</v>
      </c>
      <c r="E90" s="20" t="s">
        <v>651</v>
      </c>
      <c r="F90" s="20" t="s">
        <v>658</v>
      </c>
      <c r="G90" s="20">
        <v>4002</v>
      </c>
    </row>
    <row r="91" spans="2:7" x14ac:dyDescent="0.25">
      <c r="B91" s="18" t="str">
        <f>"2F"</f>
        <v>2F</v>
      </c>
      <c r="C91" s="19" t="s">
        <v>574</v>
      </c>
      <c r="D91" s="19" t="s">
        <v>575</v>
      </c>
      <c r="E91" s="20" t="s">
        <v>656</v>
      </c>
      <c r="F91" s="20" t="s">
        <v>687</v>
      </c>
      <c r="G91" s="20">
        <v>4002</v>
      </c>
    </row>
    <row r="92" spans="2:7" x14ac:dyDescent="0.25">
      <c r="B92" s="18" t="str">
        <f>"1-STMG1"</f>
        <v>1-STMG1</v>
      </c>
      <c r="C92" s="19" t="s">
        <v>673</v>
      </c>
      <c r="D92" s="19" t="s">
        <v>342</v>
      </c>
      <c r="E92" s="20" t="s">
        <v>656</v>
      </c>
      <c r="F92" s="20" t="s">
        <v>464</v>
      </c>
      <c r="G92" s="20">
        <v>4002</v>
      </c>
    </row>
    <row r="93" spans="2:7" x14ac:dyDescent="0.25">
      <c r="B93" s="18" t="str">
        <f>"1-G3"</f>
        <v>1-G3</v>
      </c>
      <c r="C93" s="19" t="s">
        <v>478</v>
      </c>
      <c r="D93" s="19" t="s">
        <v>479</v>
      </c>
      <c r="E93" s="20" t="s">
        <v>651</v>
      </c>
      <c r="F93" s="20" t="s">
        <v>464</v>
      </c>
      <c r="G93" s="20">
        <v>4002</v>
      </c>
    </row>
    <row r="94" spans="2:7" x14ac:dyDescent="0.25">
      <c r="B94" s="18" t="str">
        <f>"TG4"</f>
        <v>TG4</v>
      </c>
      <c r="C94" s="19" t="s">
        <v>293</v>
      </c>
      <c r="D94" s="19" t="s">
        <v>640</v>
      </c>
      <c r="E94" s="20" t="s">
        <v>651</v>
      </c>
      <c r="F94" s="20" t="s">
        <v>658</v>
      </c>
      <c r="G94" s="20">
        <v>4002</v>
      </c>
    </row>
    <row r="95" spans="2:7" x14ac:dyDescent="0.25">
      <c r="B95" s="18" t="str">
        <f>"2H"</f>
        <v>2H</v>
      </c>
      <c r="C95" s="19" t="s">
        <v>591</v>
      </c>
      <c r="D95" s="19" t="s">
        <v>592</v>
      </c>
      <c r="E95" s="20" t="s">
        <v>656</v>
      </c>
      <c r="F95" s="20" t="s">
        <v>686</v>
      </c>
      <c r="G95" s="20">
        <v>4002</v>
      </c>
    </row>
    <row r="96" spans="2:7" x14ac:dyDescent="0.25">
      <c r="B96" s="18" t="str">
        <f>"TG5"</f>
        <v>TG5</v>
      </c>
      <c r="C96" s="19" t="s">
        <v>643</v>
      </c>
      <c r="D96" s="19" t="s">
        <v>255</v>
      </c>
      <c r="E96" s="20" t="s">
        <v>651</v>
      </c>
      <c r="F96" s="20" t="s">
        <v>654</v>
      </c>
      <c r="G96" s="20">
        <v>4002</v>
      </c>
    </row>
    <row r="97" spans="2:7" x14ac:dyDescent="0.25">
      <c r="B97" s="18" t="str">
        <f>"1-G3"</f>
        <v>1-G3</v>
      </c>
      <c r="C97" s="19" t="s">
        <v>480</v>
      </c>
      <c r="D97" s="19" t="s">
        <v>481</v>
      </c>
      <c r="E97" s="20" t="s">
        <v>651</v>
      </c>
      <c r="F97" s="20" t="s">
        <v>464</v>
      </c>
      <c r="G97" s="20">
        <v>4002</v>
      </c>
    </row>
    <row r="98" spans="2:7" x14ac:dyDescent="0.25">
      <c r="B98" s="18" t="str">
        <f>"1-G2"</f>
        <v>1-G2</v>
      </c>
      <c r="C98" s="19" t="s">
        <v>471</v>
      </c>
      <c r="D98" s="19" t="s">
        <v>16</v>
      </c>
      <c r="E98" s="20" t="s">
        <v>651</v>
      </c>
      <c r="F98" s="20" t="s">
        <v>654</v>
      </c>
      <c r="G98" s="20">
        <v>4002</v>
      </c>
    </row>
    <row r="99" spans="2:7" x14ac:dyDescent="0.25">
      <c r="B99" s="18" t="str">
        <f>"2I"</f>
        <v>2I</v>
      </c>
      <c r="C99" s="19" t="s">
        <v>595</v>
      </c>
      <c r="D99" s="19" t="s">
        <v>80</v>
      </c>
      <c r="E99" s="20" t="s">
        <v>656</v>
      </c>
      <c r="F99" s="20" t="s">
        <v>688</v>
      </c>
      <c r="G99" s="20">
        <v>4002</v>
      </c>
    </row>
    <row r="100" spans="2:7" x14ac:dyDescent="0.25">
      <c r="B100" s="18" t="str">
        <f>"1-STL"</f>
        <v>1-STL</v>
      </c>
      <c r="C100" s="19" t="s">
        <v>506</v>
      </c>
      <c r="D100" s="19" t="s">
        <v>159</v>
      </c>
      <c r="E100" s="20" t="s">
        <v>656</v>
      </c>
      <c r="F100" s="20" t="s">
        <v>462</v>
      </c>
      <c r="G100" s="20">
        <v>4002</v>
      </c>
    </row>
    <row r="101" spans="2:7" x14ac:dyDescent="0.25">
      <c r="B101" s="18" t="str">
        <f>"1-G4"</f>
        <v>1-G4</v>
      </c>
      <c r="C101" s="19" t="s">
        <v>483</v>
      </c>
      <c r="D101" s="19" t="s">
        <v>317</v>
      </c>
      <c r="E101" s="20" t="s">
        <v>651</v>
      </c>
      <c r="F101" s="20" t="s">
        <v>655</v>
      </c>
      <c r="G101" s="20">
        <v>4002</v>
      </c>
    </row>
    <row r="102" spans="2:7" x14ac:dyDescent="0.25">
      <c r="B102" s="18" t="str">
        <f>"2E"</f>
        <v>2E</v>
      </c>
      <c r="C102" s="19" t="s">
        <v>558</v>
      </c>
      <c r="D102" s="19" t="s">
        <v>295</v>
      </c>
      <c r="E102" s="20" t="s">
        <v>651</v>
      </c>
      <c r="F102" s="20" t="s">
        <v>682</v>
      </c>
      <c r="G102" s="20">
        <v>4002</v>
      </c>
    </row>
    <row r="103" spans="2:7" x14ac:dyDescent="0.25">
      <c r="B103" s="18" t="str">
        <f>"2A"</f>
        <v>2A</v>
      </c>
      <c r="C103" s="19" t="s">
        <v>523</v>
      </c>
      <c r="D103" s="19" t="s">
        <v>524</v>
      </c>
      <c r="E103" s="20" t="s">
        <v>651</v>
      </c>
      <c r="F103" s="20" t="s">
        <v>658</v>
      </c>
      <c r="G103" s="20">
        <v>4002</v>
      </c>
    </row>
    <row r="104" spans="2:7" x14ac:dyDescent="0.25">
      <c r="B104" s="18" t="str">
        <f>"2F"</f>
        <v>2F</v>
      </c>
      <c r="C104" s="19" t="s">
        <v>576</v>
      </c>
      <c r="D104" s="19" t="s">
        <v>178</v>
      </c>
      <c r="E104" s="20" t="s">
        <v>656</v>
      </c>
      <c r="F104" s="20" t="s">
        <v>687</v>
      </c>
      <c r="G104" s="20">
        <v>4002</v>
      </c>
    </row>
    <row r="105" spans="2:7" x14ac:dyDescent="0.25">
      <c r="B105" s="18" t="str">
        <f>"2A"</f>
        <v>2A</v>
      </c>
      <c r="C105" s="19" t="s">
        <v>525</v>
      </c>
      <c r="D105" s="19" t="s">
        <v>35</v>
      </c>
      <c r="E105" s="20" t="s">
        <v>651</v>
      </c>
      <c r="F105" s="20" t="s">
        <v>658</v>
      </c>
      <c r="G105" s="20">
        <v>4002</v>
      </c>
    </row>
    <row r="106" spans="2:7" x14ac:dyDescent="0.25">
      <c r="B106" s="18" t="str">
        <f>"1-ST2S1"</f>
        <v>1-ST2S1</v>
      </c>
      <c r="C106" s="19" t="s">
        <v>494</v>
      </c>
      <c r="D106" s="19" t="s">
        <v>495</v>
      </c>
      <c r="E106" s="20" t="s">
        <v>656</v>
      </c>
      <c r="F106" s="20" t="s">
        <v>654</v>
      </c>
      <c r="G106" s="20">
        <v>4002</v>
      </c>
    </row>
    <row r="107" spans="2:7" x14ac:dyDescent="0.25">
      <c r="B107" s="18" t="str">
        <f>"2J"</f>
        <v>2J</v>
      </c>
      <c r="C107" s="19" t="s">
        <v>599</v>
      </c>
      <c r="D107" s="19" t="s">
        <v>600</v>
      </c>
      <c r="E107" s="20" t="s">
        <v>656</v>
      </c>
      <c r="F107" s="20" t="s">
        <v>686</v>
      </c>
      <c r="G107" s="20">
        <v>4002</v>
      </c>
    </row>
    <row r="108" spans="2:7" x14ac:dyDescent="0.25">
      <c r="B108" s="18" t="str">
        <f>"TG1"</f>
        <v>TG1</v>
      </c>
      <c r="C108" s="19" t="s">
        <v>599</v>
      </c>
      <c r="D108" s="19" t="s">
        <v>402</v>
      </c>
      <c r="E108" s="20" t="s">
        <v>651</v>
      </c>
      <c r="F108" s="20" t="s">
        <v>658</v>
      </c>
      <c r="G108" s="20">
        <v>4002</v>
      </c>
    </row>
    <row r="109" spans="2:7" x14ac:dyDescent="0.25">
      <c r="B109" s="18" t="str">
        <f>"2G"</f>
        <v>2G</v>
      </c>
      <c r="C109" s="19" t="s">
        <v>589</v>
      </c>
      <c r="D109" s="19" t="s">
        <v>82</v>
      </c>
      <c r="E109" s="20" t="s">
        <v>656</v>
      </c>
      <c r="F109" s="20" t="s">
        <v>683</v>
      </c>
      <c r="G109" s="20">
        <v>4002</v>
      </c>
    </row>
    <row r="110" spans="2:7" x14ac:dyDescent="0.25">
      <c r="B110" s="18" t="str">
        <f>"T-ST2S1"</f>
        <v>T-ST2S1</v>
      </c>
      <c r="C110" s="19" t="s">
        <v>626</v>
      </c>
      <c r="D110" s="19" t="s">
        <v>473</v>
      </c>
      <c r="E110" s="20" t="s">
        <v>656</v>
      </c>
      <c r="F110" s="20" t="s">
        <v>687</v>
      </c>
      <c r="G110" s="20">
        <v>4002</v>
      </c>
    </row>
    <row r="111" spans="2:7" x14ac:dyDescent="0.25">
      <c r="B111" s="18" t="str">
        <f>"T-ST2S2"</f>
        <v>T-ST2S2</v>
      </c>
      <c r="C111" s="19" t="s">
        <v>631</v>
      </c>
      <c r="D111" s="19" t="s">
        <v>632</v>
      </c>
      <c r="E111" s="20" t="s">
        <v>656</v>
      </c>
      <c r="F111" s="20" t="s">
        <v>683</v>
      </c>
      <c r="G111" s="20">
        <v>4002</v>
      </c>
    </row>
    <row r="112" spans="2:7" x14ac:dyDescent="0.25">
      <c r="B112" s="18" t="str">
        <f>"1-G2"</f>
        <v>1-G2</v>
      </c>
      <c r="C112" s="19" t="s">
        <v>472</v>
      </c>
      <c r="D112" s="19" t="s">
        <v>473</v>
      </c>
      <c r="E112" s="20" t="s">
        <v>651</v>
      </c>
      <c r="F112" s="20" t="s">
        <v>654</v>
      </c>
      <c r="G112" s="20">
        <v>4002</v>
      </c>
    </row>
    <row r="113" spans="2:7" x14ac:dyDescent="0.25">
      <c r="B113" s="18" t="str">
        <f>"1-G5"</f>
        <v>1-G5</v>
      </c>
      <c r="C113" s="19" t="s">
        <v>487</v>
      </c>
      <c r="D113" s="19" t="s">
        <v>184</v>
      </c>
      <c r="E113" s="20" t="s">
        <v>651</v>
      </c>
      <c r="F113" s="20" t="s">
        <v>658</v>
      </c>
      <c r="G113" s="20">
        <v>4002</v>
      </c>
    </row>
    <row r="114" spans="2:7" x14ac:dyDescent="0.25">
      <c r="B114" s="18" t="str">
        <f>"2J"</f>
        <v>2J</v>
      </c>
      <c r="C114" s="19" t="s">
        <v>601</v>
      </c>
      <c r="D114" s="19" t="s">
        <v>284</v>
      </c>
      <c r="E114" s="20" t="s">
        <v>656</v>
      </c>
      <c r="F114" s="20" t="s">
        <v>686</v>
      </c>
      <c r="G114" s="20">
        <v>4002</v>
      </c>
    </row>
    <row r="115" spans="2:7" x14ac:dyDescent="0.25">
      <c r="B115" s="18" t="str">
        <f>"2F"</f>
        <v>2F</v>
      </c>
      <c r="C115" s="19" t="s">
        <v>577</v>
      </c>
      <c r="D115" s="19" t="s">
        <v>578</v>
      </c>
      <c r="E115" s="20" t="s">
        <v>656</v>
      </c>
      <c r="F115" s="20" t="s">
        <v>687</v>
      </c>
      <c r="G115" s="20">
        <v>4002</v>
      </c>
    </row>
    <row r="116" spans="2:7" x14ac:dyDescent="0.25">
      <c r="B116" s="18" t="str">
        <f>"2C"</f>
        <v>2C</v>
      </c>
      <c r="C116" s="19" t="s">
        <v>547</v>
      </c>
      <c r="D116" s="19" t="s">
        <v>548</v>
      </c>
      <c r="E116" s="20" t="s">
        <v>651</v>
      </c>
      <c r="F116" s="20" t="s">
        <v>682</v>
      </c>
      <c r="G116" s="20">
        <v>4002</v>
      </c>
    </row>
    <row r="117" spans="2:7" x14ac:dyDescent="0.25">
      <c r="B117" s="18" t="str">
        <f>"2A"</f>
        <v>2A</v>
      </c>
      <c r="C117" s="19" t="s">
        <v>526</v>
      </c>
      <c r="D117" s="19" t="s">
        <v>334</v>
      </c>
      <c r="E117" s="20" t="s">
        <v>651</v>
      </c>
      <c r="F117" s="20" t="s">
        <v>658</v>
      </c>
      <c r="G117" s="20">
        <v>4002</v>
      </c>
    </row>
    <row r="118" spans="2:7" x14ac:dyDescent="0.25">
      <c r="B118" s="18" t="str">
        <f>"1-ST2S2"</f>
        <v>1-ST2S2</v>
      </c>
      <c r="C118" s="19" t="s">
        <v>500</v>
      </c>
      <c r="D118" s="19" t="s">
        <v>501</v>
      </c>
      <c r="E118" s="20" t="s">
        <v>656</v>
      </c>
      <c r="F118" s="20" t="s">
        <v>654</v>
      </c>
      <c r="G118" s="20">
        <v>4002</v>
      </c>
    </row>
    <row r="119" spans="2:7" x14ac:dyDescent="0.25">
      <c r="B119" s="18" t="str">
        <f>"1-G5"</f>
        <v>1-G5</v>
      </c>
      <c r="C119" s="19" t="s">
        <v>194</v>
      </c>
      <c r="D119" s="19" t="s">
        <v>667</v>
      </c>
      <c r="E119" s="20" t="s">
        <v>651</v>
      </c>
      <c r="F119" s="20" t="s">
        <v>658</v>
      </c>
      <c r="G119" s="20">
        <v>4002</v>
      </c>
    </row>
    <row r="120" spans="2:7" x14ac:dyDescent="0.25">
      <c r="B120" s="18" t="str">
        <f>"2E"</f>
        <v>2E</v>
      </c>
      <c r="C120" s="19" t="s">
        <v>559</v>
      </c>
      <c r="D120" s="19" t="s">
        <v>560</v>
      </c>
      <c r="E120" s="20" t="s">
        <v>651</v>
      </c>
      <c r="F120" s="20" t="s">
        <v>682</v>
      </c>
      <c r="G120" s="20">
        <v>4002</v>
      </c>
    </row>
    <row r="121" spans="2:7" x14ac:dyDescent="0.25">
      <c r="B121" s="18" t="str">
        <f>"2K"</f>
        <v>2K</v>
      </c>
      <c r="C121" s="19" t="s">
        <v>608</v>
      </c>
      <c r="D121" s="19" t="s">
        <v>609</v>
      </c>
      <c r="E121" s="20" t="s">
        <v>656</v>
      </c>
      <c r="F121" s="20" t="s">
        <v>686</v>
      </c>
      <c r="G121" s="20">
        <v>4002</v>
      </c>
    </row>
    <row r="122" spans="2:7" x14ac:dyDescent="0.25">
      <c r="B122" s="18" t="str">
        <f>"NDRC1"</f>
        <v>NDRC1</v>
      </c>
      <c r="C122" s="19" t="s">
        <v>617</v>
      </c>
      <c r="D122" s="19" t="s">
        <v>395</v>
      </c>
      <c r="E122" s="20" t="s">
        <v>656</v>
      </c>
      <c r="F122" s="20" t="s">
        <v>689</v>
      </c>
      <c r="G122" s="20">
        <v>4002</v>
      </c>
    </row>
    <row r="123" spans="2:7" x14ac:dyDescent="0.25">
      <c r="B123" s="18" t="str">
        <f>"1-G3"</f>
        <v>1-G3</v>
      </c>
      <c r="C123" s="19" t="s">
        <v>482</v>
      </c>
      <c r="D123" s="19" t="s">
        <v>277</v>
      </c>
      <c r="E123" s="20" t="s">
        <v>651</v>
      </c>
      <c r="F123" s="20" t="s">
        <v>464</v>
      </c>
      <c r="G123" s="20">
        <v>4002</v>
      </c>
    </row>
    <row r="124" spans="2:7" x14ac:dyDescent="0.25">
      <c r="B124" s="18" t="str">
        <f>"1-G2"</f>
        <v>1-G2</v>
      </c>
      <c r="C124" s="19" t="s">
        <v>474</v>
      </c>
      <c r="D124" s="19" t="s">
        <v>475</v>
      </c>
      <c r="E124" s="20" t="s">
        <v>651</v>
      </c>
      <c r="F124" s="20" t="s">
        <v>654</v>
      </c>
      <c r="G124" s="20">
        <v>4002</v>
      </c>
    </row>
    <row r="125" spans="2:7" x14ac:dyDescent="0.25">
      <c r="B125" s="18" t="str">
        <f>"2F"</f>
        <v>2F</v>
      </c>
      <c r="C125" s="19" t="s">
        <v>579</v>
      </c>
      <c r="D125" s="19" t="s">
        <v>198</v>
      </c>
      <c r="E125" s="20" t="s">
        <v>656</v>
      </c>
      <c r="F125" s="20" t="s">
        <v>687</v>
      </c>
      <c r="G125" s="20">
        <v>4002</v>
      </c>
    </row>
    <row r="126" spans="2:7" x14ac:dyDescent="0.25">
      <c r="B126" s="18" t="str">
        <f>"1-STL"</f>
        <v>1-STL</v>
      </c>
      <c r="C126" s="19" t="s">
        <v>507</v>
      </c>
      <c r="D126" s="19" t="s">
        <v>84</v>
      </c>
      <c r="E126" s="20" t="s">
        <v>656</v>
      </c>
      <c r="F126" s="20" t="s">
        <v>462</v>
      </c>
      <c r="G126" s="20">
        <v>4002</v>
      </c>
    </row>
    <row r="127" spans="2:7" x14ac:dyDescent="0.25">
      <c r="B127" s="18" t="str">
        <f>"1-ST2S1"</f>
        <v>1-ST2S1</v>
      </c>
      <c r="C127" s="19" t="s">
        <v>669</v>
      </c>
      <c r="D127" s="19" t="s">
        <v>402</v>
      </c>
      <c r="E127" s="20" t="s">
        <v>656</v>
      </c>
      <c r="F127" s="20" t="s">
        <v>654</v>
      </c>
      <c r="G127" s="20">
        <v>4002</v>
      </c>
    </row>
    <row r="128" spans="2:7" x14ac:dyDescent="0.25">
      <c r="B128" s="18" t="str">
        <f>"2F"</f>
        <v>2F</v>
      </c>
      <c r="C128" s="19" t="s">
        <v>580</v>
      </c>
      <c r="D128" s="19" t="s">
        <v>581</v>
      </c>
      <c r="E128" s="20" t="s">
        <v>656</v>
      </c>
      <c r="F128" s="20" t="s">
        <v>687</v>
      </c>
      <c r="G128" s="20">
        <v>4002</v>
      </c>
    </row>
    <row r="129" spans="2:7" x14ac:dyDescent="0.25">
      <c r="B129" s="18" t="str">
        <f>"TG4"</f>
        <v>TG4</v>
      </c>
      <c r="C129" s="19" t="s">
        <v>186</v>
      </c>
      <c r="D129" s="19" t="s">
        <v>321</v>
      </c>
      <c r="E129" s="20" t="s">
        <v>651</v>
      </c>
      <c r="F129" s="20" t="s">
        <v>658</v>
      </c>
      <c r="G129" s="20">
        <v>4002</v>
      </c>
    </row>
    <row r="130" spans="2:7" x14ac:dyDescent="0.25">
      <c r="B130" s="18" t="str">
        <f>"2H"</f>
        <v>2H</v>
      </c>
      <c r="C130" s="19" t="s">
        <v>593</v>
      </c>
      <c r="D130" s="19" t="s">
        <v>22</v>
      </c>
      <c r="E130" s="20" t="s">
        <v>656</v>
      </c>
      <c r="F130" s="20" t="s">
        <v>686</v>
      </c>
      <c r="G130" s="20">
        <v>4002</v>
      </c>
    </row>
    <row r="131" spans="2:7" x14ac:dyDescent="0.25">
      <c r="B131" s="18" t="str">
        <f>"2F"</f>
        <v>2F</v>
      </c>
      <c r="C131" s="19" t="s">
        <v>582</v>
      </c>
      <c r="D131" s="19" t="s">
        <v>22</v>
      </c>
      <c r="E131" s="20" t="s">
        <v>656</v>
      </c>
      <c r="F131" s="20" t="s">
        <v>687</v>
      </c>
      <c r="G131" s="20">
        <v>4002</v>
      </c>
    </row>
    <row r="132" spans="2:7" x14ac:dyDescent="0.25">
      <c r="B132" s="18" t="str">
        <f>"1-ST2S1"</f>
        <v>1-ST2S1</v>
      </c>
      <c r="C132" s="19" t="s">
        <v>496</v>
      </c>
      <c r="D132" s="19" t="s">
        <v>497</v>
      </c>
      <c r="E132" s="20" t="s">
        <v>656</v>
      </c>
      <c r="F132" s="20" t="s">
        <v>654</v>
      </c>
      <c r="G132" s="20">
        <v>4002</v>
      </c>
    </row>
    <row r="133" spans="2:7" x14ac:dyDescent="0.25">
      <c r="B133" s="18" t="str">
        <f>"1-STMG1"</f>
        <v>1-STMG1</v>
      </c>
      <c r="C133" s="19" t="s">
        <v>512</v>
      </c>
      <c r="D133" s="19" t="s">
        <v>513</v>
      </c>
      <c r="E133" s="20" t="s">
        <v>656</v>
      </c>
      <c r="F133" s="20" t="s">
        <v>464</v>
      </c>
      <c r="G133" s="20">
        <v>4002</v>
      </c>
    </row>
    <row r="134" spans="2:7" x14ac:dyDescent="0.25">
      <c r="B134" s="18" t="str">
        <f>"2E"</f>
        <v>2E</v>
      </c>
      <c r="C134" s="19" t="s">
        <v>561</v>
      </c>
      <c r="D134" s="19" t="s">
        <v>562</v>
      </c>
      <c r="E134" s="20" t="s">
        <v>651</v>
      </c>
      <c r="F134" s="20" t="s">
        <v>682</v>
      </c>
      <c r="G134" s="20">
        <v>4002</v>
      </c>
    </row>
    <row r="135" spans="2:7" x14ac:dyDescent="0.25">
      <c r="B135" s="18" t="str">
        <f>"2K"</f>
        <v>2K</v>
      </c>
      <c r="C135" s="19" t="s">
        <v>610</v>
      </c>
      <c r="D135" s="19" t="s">
        <v>611</v>
      </c>
      <c r="E135" s="20" t="s">
        <v>656</v>
      </c>
      <c r="F135" s="20" t="s">
        <v>686</v>
      </c>
      <c r="G135" s="20">
        <v>4002</v>
      </c>
    </row>
    <row r="136" spans="2:7" x14ac:dyDescent="0.25">
      <c r="B136" s="18" t="str">
        <f>"2E"</f>
        <v>2E</v>
      </c>
      <c r="C136" s="19" t="s">
        <v>563</v>
      </c>
      <c r="D136" s="19" t="s">
        <v>564</v>
      </c>
      <c r="E136" s="20" t="s">
        <v>651</v>
      </c>
      <c r="F136" s="20" t="s">
        <v>682</v>
      </c>
      <c r="G136" s="20">
        <v>4002</v>
      </c>
    </row>
    <row r="137" spans="2:7" ht="45" customHeight="1" x14ac:dyDescent="0.25">
      <c r="B137" s="23" t="s">
        <v>690</v>
      </c>
      <c r="C137" s="23"/>
      <c r="D137" s="23"/>
      <c r="E137" s="23"/>
      <c r="F137" s="23"/>
      <c r="G137" s="23"/>
    </row>
    <row r="138" spans="2:7" s="27" customFormat="1" ht="13.5" customHeight="1" x14ac:dyDescent="0.25">
      <c r="B138" s="28"/>
      <c r="C138" s="28"/>
      <c r="D138" s="28"/>
      <c r="E138" s="28"/>
      <c r="F138" s="28"/>
      <c r="G138" s="28"/>
    </row>
    <row r="139" spans="2:7" ht="25.5" x14ac:dyDescent="0.25">
      <c r="B139" s="29" t="s">
        <v>691</v>
      </c>
      <c r="C139" s="29"/>
      <c r="D139" s="29"/>
      <c r="E139" s="29"/>
      <c r="F139" s="29"/>
      <c r="G139" s="29"/>
    </row>
    <row r="140" spans="2:7" ht="20.25" x14ac:dyDescent="0.25">
      <c r="B140" s="25"/>
      <c r="C140" s="25"/>
      <c r="D140" s="25"/>
      <c r="E140" s="25"/>
      <c r="F140" s="25"/>
      <c r="G140" s="25"/>
    </row>
    <row r="141" spans="2:7" ht="25.5" x14ac:dyDescent="0.25">
      <c r="B141" s="26" t="s">
        <v>692</v>
      </c>
      <c r="C141" s="26"/>
      <c r="D141" s="26"/>
      <c r="E141" s="26"/>
      <c r="F141" s="26"/>
      <c r="G141" s="26"/>
    </row>
    <row r="142" spans="2:7" x14ac:dyDescent="0.25">
      <c r="B142" s="18" t="str">
        <f>"TG2"</f>
        <v>TG2</v>
      </c>
      <c r="C142" s="19" t="s">
        <v>183</v>
      </c>
      <c r="D142" s="19" t="s">
        <v>12</v>
      </c>
      <c r="E142" s="20" t="s">
        <v>651</v>
      </c>
      <c r="F142" s="20" t="s">
        <v>464</v>
      </c>
      <c r="G142" s="20">
        <v>4002</v>
      </c>
    </row>
    <row r="143" spans="2:7" x14ac:dyDescent="0.25">
      <c r="B143" s="18" t="str">
        <f>"2F"</f>
        <v>2F</v>
      </c>
      <c r="C143" s="19" t="s">
        <v>583</v>
      </c>
      <c r="D143" s="19" t="s">
        <v>584</v>
      </c>
      <c r="E143" s="20" t="s">
        <v>656</v>
      </c>
      <c r="F143" s="20" t="s">
        <v>687</v>
      </c>
      <c r="G143" s="20">
        <v>4002</v>
      </c>
    </row>
    <row r="144" spans="2:7" x14ac:dyDescent="0.25">
      <c r="B144" s="18" t="s">
        <v>661</v>
      </c>
      <c r="C144" s="19" t="s">
        <v>684</v>
      </c>
      <c r="D144" s="19" t="s">
        <v>685</v>
      </c>
      <c r="E144" s="20" t="s">
        <v>651</v>
      </c>
      <c r="F144" s="20" t="s">
        <v>682</v>
      </c>
      <c r="G144" s="20">
        <v>4002</v>
      </c>
    </row>
    <row r="145" spans="2:7" x14ac:dyDescent="0.25">
      <c r="B145" s="18" t="str">
        <f>"2F"</f>
        <v>2F</v>
      </c>
      <c r="C145" s="19" t="s">
        <v>585</v>
      </c>
      <c r="D145" s="19" t="s">
        <v>189</v>
      </c>
      <c r="E145" s="20" t="s">
        <v>656</v>
      </c>
      <c r="F145" s="20" t="s">
        <v>687</v>
      </c>
      <c r="G145" s="20">
        <v>4002</v>
      </c>
    </row>
    <row r="146" spans="2:7" x14ac:dyDescent="0.25">
      <c r="B146" s="18" t="str">
        <f>"1-ST2S1"</f>
        <v>1-ST2S1</v>
      </c>
      <c r="C146" s="19" t="s">
        <v>670</v>
      </c>
      <c r="D146" s="19" t="s">
        <v>671</v>
      </c>
      <c r="E146" s="20" t="s">
        <v>656</v>
      </c>
      <c r="F146" s="20" t="s">
        <v>654</v>
      </c>
      <c r="G146" s="20">
        <v>4002</v>
      </c>
    </row>
    <row r="147" spans="2:7" x14ac:dyDescent="0.25">
      <c r="B147" s="18" t="str">
        <f>"2J"</f>
        <v>2J</v>
      </c>
      <c r="C147" s="19" t="s">
        <v>602</v>
      </c>
      <c r="D147" s="19" t="s">
        <v>603</v>
      </c>
      <c r="E147" s="20" t="s">
        <v>656</v>
      </c>
      <c r="F147" s="20" t="s">
        <v>686</v>
      </c>
      <c r="G147" s="20">
        <v>4002</v>
      </c>
    </row>
    <row r="148" spans="2:7" x14ac:dyDescent="0.25">
      <c r="B148" s="18" t="str">
        <f>"2I"</f>
        <v>2I</v>
      </c>
      <c r="C148" s="19" t="s">
        <v>596</v>
      </c>
      <c r="D148" s="19" t="s">
        <v>284</v>
      </c>
      <c r="E148" s="20" t="s">
        <v>656</v>
      </c>
      <c r="F148" s="20" t="s">
        <v>688</v>
      </c>
      <c r="G148" s="20">
        <v>4002</v>
      </c>
    </row>
    <row r="149" spans="2:7" x14ac:dyDescent="0.25">
      <c r="B149" s="18" t="str">
        <f>"T-STMG2"</f>
        <v>T-STMG2</v>
      </c>
      <c r="C149" s="19" t="s">
        <v>596</v>
      </c>
      <c r="D149" s="19" t="s">
        <v>311</v>
      </c>
      <c r="E149" s="20" t="s">
        <v>656</v>
      </c>
      <c r="F149" s="20" t="s">
        <v>683</v>
      </c>
      <c r="G149" s="20">
        <v>4002</v>
      </c>
    </row>
    <row r="150" spans="2:7" x14ac:dyDescent="0.25">
      <c r="B150" s="18" t="str">
        <f>"1-ST2S2"</f>
        <v>1-ST2S2</v>
      </c>
      <c r="C150" s="19" t="s">
        <v>502</v>
      </c>
      <c r="D150" s="19" t="s">
        <v>503</v>
      </c>
      <c r="E150" s="20" t="s">
        <v>656</v>
      </c>
      <c r="F150" s="20" t="s">
        <v>654</v>
      </c>
      <c r="G150" s="20">
        <v>4002</v>
      </c>
    </row>
    <row r="151" spans="2:7" x14ac:dyDescent="0.25">
      <c r="B151" s="18" t="str">
        <f>"1-G5"</f>
        <v>1-G5</v>
      </c>
      <c r="C151" s="19" t="s">
        <v>488</v>
      </c>
      <c r="D151" s="19" t="s">
        <v>489</v>
      </c>
      <c r="E151" s="20" t="s">
        <v>651</v>
      </c>
      <c r="F151" s="20" t="s">
        <v>658</v>
      </c>
      <c r="G151" s="20">
        <v>4002</v>
      </c>
    </row>
    <row r="152" spans="2:7" x14ac:dyDescent="0.25">
      <c r="B152" s="18" t="str">
        <f>"2I"</f>
        <v>2I</v>
      </c>
      <c r="C152" s="19" t="s">
        <v>597</v>
      </c>
      <c r="D152" s="19" t="s">
        <v>598</v>
      </c>
      <c r="E152" s="20" t="s">
        <v>656</v>
      </c>
      <c r="F152" s="20" t="s">
        <v>688</v>
      </c>
      <c r="G152" s="20">
        <v>4002</v>
      </c>
    </row>
    <row r="153" spans="2:7" x14ac:dyDescent="0.25">
      <c r="B153" s="18" t="s">
        <v>661</v>
      </c>
      <c r="C153" s="19" t="s">
        <v>659</v>
      </c>
      <c r="D153" s="19" t="s">
        <v>660</v>
      </c>
      <c r="E153" s="20" t="s">
        <v>651</v>
      </c>
      <c r="F153" s="20" t="s">
        <v>682</v>
      </c>
      <c r="G153" s="20">
        <v>4002</v>
      </c>
    </row>
    <row r="154" spans="2:7" x14ac:dyDescent="0.25">
      <c r="B154" s="18" t="str">
        <f>"NDRC2"</f>
        <v>NDRC2</v>
      </c>
      <c r="C154" s="19" t="s">
        <v>622</v>
      </c>
      <c r="D154" s="19" t="s">
        <v>623</v>
      </c>
      <c r="E154" s="20" t="s">
        <v>656</v>
      </c>
      <c r="F154" s="20" t="s">
        <v>688</v>
      </c>
      <c r="G154" s="20">
        <v>4002</v>
      </c>
    </row>
    <row r="155" spans="2:7" x14ac:dyDescent="0.25">
      <c r="B155" s="18" t="str">
        <f>"NDRC1"</f>
        <v>NDRC1</v>
      </c>
      <c r="C155" s="19" t="s">
        <v>618</v>
      </c>
      <c r="D155" s="19" t="s">
        <v>619</v>
      </c>
      <c r="E155" s="20" t="s">
        <v>656</v>
      </c>
      <c r="F155" s="20" t="s">
        <v>689</v>
      </c>
      <c r="G155" s="20">
        <v>4002</v>
      </c>
    </row>
    <row r="156" spans="2:7" x14ac:dyDescent="0.25">
      <c r="B156" s="18" t="str">
        <f>"2J"</f>
        <v>2J</v>
      </c>
      <c r="C156" s="19" t="s">
        <v>604</v>
      </c>
      <c r="D156" s="19" t="s">
        <v>605</v>
      </c>
      <c r="E156" s="20" t="s">
        <v>656</v>
      </c>
      <c r="F156" s="20" t="s">
        <v>686</v>
      </c>
      <c r="G156" s="20">
        <v>4002</v>
      </c>
    </row>
    <row r="157" spans="2:7" x14ac:dyDescent="0.25">
      <c r="B157" s="18" t="str">
        <f>"TSTL1"</f>
        <v>TSTL1</v>
      </c>
      <c r="C157" s="19" t="s">
        <v>648</v>
      </c>
      <c r="D157" s="19" t="s">
        <v>248</v>
      </c>
      <c r="E157" s="20" t="s">
        <v>651</v>
      </c>
      <c r="F157" s="20" t="s">
        <v>652</v>
      </c>
      <c r="G157" s="20">
        <v>4002</v>
      </c>
    </row>
    <row r="158" spans="2:7" x14ac:dyDescent="0.25">
      <c r="B158" s="18" t="str">
        <f>"2B"</f>
        <v>2B</v>
      </c>
      <c r="C158" s="19" t="s">
        <v>533</v>
      </c>
      <c r="D158" s="19" t="s">
        <v>147</v>
      </c>
      <c r="E158" s="20" t="s">
        <v>651</v>
      </c>
      <c r="F158" s="20" t="s">
        <v>654</v>
      </c>
      <c r="G158" s="20">
        <v>4002</v>
      </c>
    </row>
  </sheetData>
  <autoFilter ref="B7:G7">
    <sortState ref="B2:G142">
      <sortCondition ref="C1"/>
    </sortState>
  </autoFilter>
  <mergeCells count="9">
    <mergeCell ref="B137:G137"/>
    <mergeCell ref="B139:G139"/>
    <mergeCell ref="B141:G141"/>
    <mergeCell ref="B1:G1"/>
    <mergeCell ref="B3:G3"/>
    <mergeCell ref="B5:G5"/>
    <mergeCell ref="B69:G69"/>
    <mergeCell ref="B71:G71"/>
    <mergeCell ref="B73:G73"/>
  </mergeCells>
  <pageMargins left="0.70866141732283472" right="0.70866141732283472" top="0.35433070866141736" bottom="0.35433070866141736" header="0.31496062992125984" footer="0.31496062992125984"/>
  <pageSetup paperSize="8" orientation="portrait" r:id="rId1"/>
  <rowBreaks count="2" manualBreakCount="2">
    <brk id="68" max="16383" man="1"/>
    <brk id="13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0"/>
  <sheetViews>
    <sheetView tabSelected="1" workbookViewId="0">
      <selection activeCell="G8" sqref="G8"/>
    </sheetView>
  </sheetViews>
  <sheetFormatPr baseColWidth="10" defaultRowHeight="15" x14ac:dyDescent="0.25"/>
  <cols>
    <col min="1" max="1" width="16.42578125" customWidth="1"/>
    <col min="2" max="2" width="28.5703125" style="164" customWidth="1"/>
    <col min="3" max="3" width="35.42578125" customWidth="1"/>
    <col min="4" max="4" width="28" customWidth="1"/>
  </cols>
  <sheetData>
    <row r="1" spans="2:4" s="165" customFormat="1" ht="33.75" x14ac:dyDescent="0.5">
      <c r="B1" s="166" t="s">
        <v>690</v>
      </c>
      <c r="C1" s="166"/>
      <c r="D1" s="166"/>
    </row>
    <row r="2" spans="2:4" s="168" customFormat="1" ht="18" customHeight="1" x14ac:dyDescent="0.5">
      <c r="B2" s="167"/>
      <c r="C2" s="167"/>
      <c r="D2" s="167"/>
    </row>
    <row r="3" spans="2:4" s="168" customFormat="1" ht="33.75" x14ac:dyDescent="0.5">
      <c r="B3" s="169" t="s">
        <v>742</v>
      </c>
      <c r="C3" s="169"/>
      <c r="D3" s="169"/>
    </row>
    <row r="4" spans="2:4" s="168" customFormat="1" ht="33.75" x14ac:dyDescent="0.5">
      <c r="B4" s="169" t="s">
        <v>743</v>
      </c>
      <c r="C4" s="169"/>
      <c r="D4" s="169"/>
    </row>
    <row r="5" spans="2:4" s="168" customFormat="1" ht="15.75" customHeight="1" x14ac:dyDescent="0.5">
      <c r="B5" s="170"/>
      <c r="C5" s="170"/>
      <c r="D5" s="170"/>
    </row>
    <row r="6" spans="2:4" s="168" customFormat="1" ht="55.5" customHeight="1" x14ac:dyDescent="0.5">
      <c r="B6" s="171" t="s">
        <v>744</v>
      </c>
      <c r="C6" s="169"/>
      <c r="D6" s="169"/>
    </row>
    <row r="7" spans="2:4" s="27" customFormat="1" x14ac:dyDescent="0.25">
      <c r="B7" s="176"/>
      <c r="C7" s="177"/>
      <c r="D7" s="177"/>
    </row>
    <row r="8" spans="2:4" ht="20.100000000000001" customHeight="1" x14ac:dyDescent="0.25">
      <c r="B8" s="178" t="s">
        <v>745</v>
      </c>
      <c r="C8" s="179" t="s">
        <v>649</v>
      </c>
      <c r="D8" s="179" t="s">
        <v>650</v>
      </c>
    </row>
    <row r="9" spans="2:4" ht="20.100000000000001" customHeight="1" x14ac:dyDescent="0.25">
      <c r="B9" s="174" t="s">
        <v>181</v>
      </c>
      <c r="C9" s="175" t="s">
        <v>651</v>
      </c>
      <c r="D9" s="175" t="s">
        <v>686</v>
      </c>
    </row>
    <row r="10" spans="2:4" ht="20.100000000000001" customHeight="1" x14ac:dyDescent="0.25">
      <c r="B10" s="174" t="s">
        <v>125</v>
      </c>
      <c r="C10" s="175" t="s">
        <v>651</v>
      </c>
      <c r="D10" s="175" t="s">
        <v>683</v>
      </c>
    </row>
    <row r="11" spans="2:4" ht="20.100000000000001" customHeight="1" x14ac:dyDescent="0.25">
      <c r="B11" s="174" t="s">
        <v>65</v>
      </c>
      <c r="C11" s="175" t="s">
        <v>651</v>
      </c>
      <c r="D11" s="175" t="s">
        <v>741</v>
      </c>
    </row>
    <row r="12" spans="2:4" ht="20.100000000000001" customHeight="1" x14ac:dyDescent="0.25">
      <c r="B12" s="174" t="s">
        <v>4</v>
      </c>
      <c r="C12" s="175" t="s">
        <v>651</v>
      </c>
      <c r="D12" s="175" t="s">
        <v>741</v>
      </c>
    </row>
    <row r="13" spans="2:4" ht="20.100000000000001" customHeight="1" x14ac:dyDescent="0.25">
      <c r="B13" s="172" t="s">
        <v>404</v>
      </c>
      <c r="C13" s="20" t="s">
        <v>651</v>
      </c>
      <c r="D13" s="20" t="s">
        <v>739</v>
      </c>
    </row>
    <row r="14" spans="2:4" ht="20.100000000000001" customHeight="1" x14ac:dyDescent="0.25">
      <c r="B14" s="172" t="s">
        <v>360</v>
      </c>
      <c r="C14" s="20" t="s">
        <v>651</v>
      </c>
      <c r="D14" s="20" t="s">
        <v>740</v>
      </c>
    </row>
    <row r="15" spans="2:4" ht="20.100000000000001" customHeight="1" x14ac:dyDescent="0.25">
      <c r="B15" s="172" t="s">
        <v>319</v>
      </c>
      <c r="C15" s="20" t="s">
        <v>656</v>
      </c>
      <c r="D15" s="20" t="s">
        <v>739</v>
      </c>
    </row>
    <row r="16" spans="2:4" ht="20.100000000000001" customHeight="1" x14ac:dyDescent="0.25">
      <c r="B16" s="172" t="s">
        <v>282</v>
      </c>
      <c r="C16" s="20" t="s">
        <v>651</v>
      </c>
      <c r="D16" s="20" t="s">
        <v>686</v>
      </c>
    </row>
    <row r="17" spans="2:4" ht="20.100000000000001" customHeight="1" x14ac:dyDescent="0.25">
      <c r="B17" s="172" t="s">
        <v>234</v>
      </c>
      <c r="C17" s="20" t="s">
        <v>656</v>
      </c>
      <c r="D17" s="20" t="s">
        <v>739</v>
      </c>
    </row>
    <row r="18" spans="2:4" ht="20.100000000000001" customHeight="1" x14ac:dyDescent="0.25">
      <c r="B18" s="174" t="str">
        <f>"2A"</f>
        <v>2A</v>
      </c>
      <c r="C18" s="175" t="s">
        <v>651</v>
      </c>
      <c r="D18" s="175" t="s">
        <v>658</v>
      </c>
    </row>
    <row r="19" spans="2:4" ht="20.100000000000001" customHeight="1" x14ac:dyDescent="0.25">
      <c r="B19" s="174" t="str">
        <f>"2B"</f>
        <v>2B</v>
      </c>
      <c r="C19" s="175" t="s">
        <v>651</v>
      </c>
      <c r="D19" s="175" t="s">
        <v>654</v>
      </c>
    </row>
    <row r="20" spans="2:4" ht="20.100000000000001" customHeight="1" x14ac:dyDescent="0.25">
      <c r="B20" s="174" t="str">
        <f>"2C"</f>
        <v>2C</v>
      </c>
      <c r="C20" s="175" t="s">
        <v>651</v>
      </c>
      <c r="D20" s="175" t="s">
        <v>682</v>
      </c>
    </row>
    <row r="21" spans="2:4" ht="20.100000000000001" customHeight="1" x14ac:dyDescent="0.25">
      <c r="B21" s="174" t="str">
        <f>"2D"</f>
        <v>2D</v>
      </c>
      <c r="C21" s="175" t="s">
        <v>651</v>
      </c>
      <c r="D21" s="175" t="s">
        <v>683</v>
      </c>
    </row>
    <row r="22" spans="2:4" ht="20.100000000000001" customHeight="1" x14ac:dyDescent="0.25">
      <c r="B22" s="174" t="str">
        <f>"2E"</f>
        <v>2E</v>
      </c>
      <c r="C22" s="175" t="s">
        <v>651</v>
      </c>
      <c r="D22" s="175" t="s">
        <v>682</v>
      </c>
    </row>
    <row r="23" spans="2:4" ht="20.100000000000001" customHeight="1" x14ac:dyDescent="0.25">
      <c r="B23" s="174" t="str">
        <f>"2F"</f>
        <v>2F</v>
      </c>
      <c r="C23" s="175" t="s">
        <v>656</v>
      </c>
      <c r="D23" s="175" t="s">
        <v>687</v>
      </c>
    </row>
    <row r="24" spans="2:4" ht="20.100000000000001" customHeight="1" x14ac:dyDescent="0.25">
      <c r="B24" s="174" t="str">
        <f>"2G"</f>
        <v>2G</v>
      </c>
      <c r="C24" s="175" t="s">
        <v>656</v>
      </c>
      <c r="D24" s="175" t="s">
        <v>683</v>
      </c>
    </row>
    <row r="25" spans="2:4" ht="20.100000000000001" customHeight="1" x14ac:dyDescent="0.25">
      <c r="B25" s="174" t="str">
        <f>"2H"</f>
        <v>2H</v>
      </c>
      <c r="C25" s="175" t="s">
        <v>656</v>
      </c>
      <c r="D25" s="175" t="s">
        <v>686</v>
      </c>
    </row>
    <row r="26" spans="2:4" ht="20.100000000000001" customHeight="1" x14ac:dyDescent="0.25">
      <c r="B26" s="174" t="str">
        <f>"2I"</f>
        <v>2I</v>
      </c>
      <c r="C26" s="175" t="s">
        <v>656</v>
      </c>
      <c r="D26" s="175" t="s">
        <v>688</v>
      </c>
    </row>
    <row r="27" spans="2:4" ht="20.100000000000001" customHeight="1" x14ac:dyDescent="0.25">
      <c r="B27" s="174" t="str">
        <f>"2J"</f>
        <v>2J</v>
      </c>
      <c r="C27" s="175" t="s">
        <v>656</v>
      </c>
      <c r="D27" s="175" t="s">
        <v>686</v>
      </c>
    </row>
    <row r="28" spans="2:4" ht="20.100000000000001" customHeight="1" x14ac:dyDescent="0.25">
      <c r="B28" s="174" t="str">
        <f>"2K"</f>
        <v>2K</v>
      </c>
      <c r="C28" s="175" t="s">
        <v>656</v>
      </c>
      <c r="D28" s="175" t="s">
        <v>686</v>
      </c>
    </row>
    <row r="29" spans="2:4" ht="20.100000000000001" customHeight="1" x14ac:dyDescent="0.25">
      <c r="B29" s="173" t="str">
        <f>"1-G1"</f>
        <v>1-G1</v>
      </c>
      <c r="C29" s="20" t="s">
        <v>651</v>
      </c>
      <c r="D29" s="20" t="s">
        <v>652</v>
      </c>
    </row>
    <row r="30" spans="2:4" ht="20.100000000000001" customHeight="1" x14ac:dyDescent="0.25">
      <c r="B30" s="173" t="str">
        <f>"1-G2"</f>
        <v>1-G2</v>
      </c>
      <c r="C30" s="20" t="s">
        <v>651</v>
      </c>
      <c r="D30" s="20" t="s">
        <v>654</v>
      </c>
    </row>
    <row r="31" spans="2:4" ht="20.100000000000001" customHeight="1" x14ac:dyDescent="0.25">
      <c r="B31" s="173" t="str">
        <f>"1-G3"</f>
        <v>1-G3</v>
      </c>
      <c r="C31" s="20" t="s">
        <v>651</v>
      </c>
      <c r="D31" s="20" t="s">
        <v>464</v>
      </c>
    </row>
    <row r="32" spans="2:4" ht="20.100000000000001" customHeight="1" x14ac:dyDescent="0.25">
      <c r="B32" s="173" t="str">
        <f>"1-G4"</f>
        <v>1-G4</v>
      </c>
      <c r="C32" s="20" t="s">
        <v>651</v>
      </c>
      <c r="D32" s="20" t="s">
        <v>655</v>
      </c>
    </row>
    <row r="33" spans="2:4" ht="20.100000000000001" customHeight="1" x14ac:dyDescent="0.25">
      <c r="B33" s="173" t="s">
        <v>665</v>
      </c>
      <c r="C33" s="20" t="s">
        <v>651</v>
      </c>
      <c r="D33" s="20" t="s">
        <v>655</v>
      </c>
    </row>
    <row r="34" spans="2:4" ht="20.100000000000001" customHeight="1" x14ac:dyDescent="0.25">
      <c r="B34" s="173" t="str">
        <f>"1-G5"</f>
        <v>1-G5</v>
      </c>
      <c r="C34" s="20" t="s">
        <v>651</v>
      </c>
      <c r="D34" s="20" t="s">
        <v>658</v>
      </c>
    </row>
    <row r="35" spans="2:4" ht="20.100000000000001" customHeight="1" x14ac:dyDescent="0.25">
      <c r="B35" s="173" t="str">
        <f>"1-ST2S1"</f>
        <v>1-ST2S1</v>
      </c>
      <c r="C35" s="20" t="s">
        <v>656</v>
      </c>
      <c r="D35" s="20" t="s">
        <v>654</v>
      </c>
    </row>
    <row r="36" spans="2:4" ht="20.100000000000001" customHeight="1" x14ac:dyDescent="0.25">
      <c r="B36" s="173" t="str">
        <f>"1-ST2S2"</f>
        <v>1-ST2S2</v>
      </c>
      <c r="C36" s="20" t="s">
        <v>656</v>
      </c>
      <c r="D36" s="20" t="s">
        <v>654</v>
      </c>
    </row>
    <row r="37" spans="2:4" ht="20.100000000000001" customHeight="1" x14ac:dyDescent="0.25">
      <c r="B37" s="173" t="str">
        <f>"1-STL"</f>
        <v>1-STL</v>
      </c>
      <c r="C37" s="20" t="s">
        <v>656</v>
      </c>
      <c r="D37" s="20" t="s">
        <v>462</v>
      </c>
    </row>
    <row r="38" spans="2:4" ht="20.100000000000001" customHeight="1" x14ac:dyDescent="0.25">
      <c r="B38" s="173" t="str">
        <f>"1-STMG1"</f>
        <v>1-STMG1</v>
      </c>
      <c r="C38" s="20" t="s">
        <v>656</v>
      </c>
      <c r="D38" s="20" t="s">
        <v>464</v>
      </c>
    </row>
    <row r="39" spans="2:4" ht="20.100000000000001" customHeight="1" x14ac:dyDescent="0.25">
      <c r="B39" s="173" t="str">
        <f>"1-STMG2"</f>
        <v>1-STMG2</v>
      </c>
      <c r="C39" s="20" t="s">
        <v>656</v>
      </c>
      <c r="D39" s="20" t="s">
        <v>657</v>
      </c>
    </row>
    <row r="40" spans="2:4" ht="20.100000000000001" customHeight="1" x14ac:dyDescent="0.25">
      <c r="B40" s="174" t="str">
        <f>"TG1"</f>
        <v>TG1</v>
      </c>
      <c r="C40" s="175" t="s">
        <v>651</v>
      </c>
      <c r="D40" s="175" t="s">
        <v>658</v>
      </c>
    </row>
    <row r="41" spans="2:4" ht="20.100000000000001" customHeight="1" x14ac:dyDescent="0.25">
      <c r="B41" s="174" t="str">
        <f>"TG2"</f>
        <v>TG2</v>
      </c>
      <c r="C41" s="175" t="s">
        <v>651</v>
      </c>
      <c r="D41" s="175" t="s">
        <v>464</v>
      </c>
    </row>
    <row r="42" spans="2:4" ht="20.100000000000001" customHeight="1" x14ac:dyDescent="0.25">
      <c r="B42" s="174" t="s">
        <v>677</v>
      </c>
      <c r="C42" s="175" t="s">
        <v>651</v>
      </c>
      <c r="D42" s="175" t="s">
        <v>652</v>
      </c>
    </row>
    <row r="43" spans="2:4" ht="20.100000000000001" customHeight="1" x14ac:dyDescent="0.25">
      <c r="B43" s="174" t="str">
        <f>"TG4"</f>
        <v>TG4</v>
      </c>
      <c r="C43" s="175" t="s">
        <v>651</v>
      </c>
      <c r="D43" s="175" t="s">
        <v>658</v>
      </c>
    </row>
    <row r="44" spans="2:4" ht="20.100000000000001" customHeight="1" x14ac:dyDescent="0.25">
      <c r="B44" s="174" t="s">
        <v>679</v>
      </c>
      <c r="C44" s="175" t="s">
        <v>651</v>
      </c>
      <c r="D44" s="175" t="s">
        <v>654</v>
      </c>
    </row>
    <row r="45" spans="2:4" ht="20.100000000000001" customHeight="1" x14ac:dyDescent="0.25">
      <c r="B45" s="174" t="str">
        <f>"T-ST2S1"</f>
        <v>T-ST2S1</v>
      </c>
      <c r="C45" s="175" t="s">
        <v>656</v>
      </c>
      <c r="D45" s="175" t="s">
        <v>687</v>
      </c>
    </row>
    <row r="46" spans="2:4" ht="20.100000000000001" customHeight="1" x14ac:dyDescent="0.25">
      <c r="B46" s="174" t="str">
        <f>"T-ST2S2"</f>
        <v>T-ST2S2</v>
      </c>
      <c r="C46" s="175" t="s">
        <v>656</v>
      </c>
      <c r="D46" s="175" t="s">
        <v>683</v>
      </c>
    </row>
    <row r="47" spans="2:4" ht="20.100000000000001" customHeight="1" x14ac:dyDescent="0.25">
      <c r="B47" s="174" t="str">
        <f>"TSTL1"</f>
        <v>TSTL1</v>
      </c>
      <c r="C47" s="175" t="s">
        <v>651</v>
      </c>
      <c r="D47" s="175" t="s">
        <v>652</v>
      </c>
    </row>
    <row r="48" spans="2:4" ht="20.100000000000001" customHeight="1" x14ac:dyDescent="0.25">
      <c r="B48" s="174" t="str">
        <f>"T-STMG2"</f>
        <v>T-STMG2</v>
      </c>
      <c r="C48" s="175" t="s">
        <v>656</v>
      </c>
      <c r="D48" s="175" t="s">
        <v>683</v>
      </c>
    </row>
    <row r="49" spans="2:4" ht="20.100000000000001" customHeight="1" x14ac:dyDescent="0.25">
      <c r="B49" s="173" t="str">
        <f>"NDRC1"</f>
        <v>NDRC1</v>
      </c>
      <c r="C49" s="20" t="s">
        <v>656</v>
      </c>
      <c r="D49" s="20" t="s">
        <v>689</v>
      </c>
    </row>
    <row r="50" spans="2:4" ht="20.100000000000001" customHeight="1" x14ac:dyDescent="0.25">
      <c r="B50" s="173" t="str">
        <f>"NDRC2"</f>
        <v>NDRC2</v>
      </c>
      <c r="C50" s="20" t="s">
        <v>656</v>
      </c>
      <c r="D50" s="20" t="s">
        <v>688</v>
      </c>
    </row>
  </sheetData>
  <autoFilter ref="B8:D8">
    <sortState ref="B2:D43">
      <sortCondition ref="B1"/>
    </sortState>
  </autoFilter>
  <mergeCells count="4">
    <mergeCell ref="B1:D1"/>
    <mergeCell ref="B3:D3"/>
    <mergeCell ref="B4:D4"/>
    <mergeCell ref="B6:D6"/>
  </mergeCells>
  <pageMargins left="0.7" right="0.7" top="0.75" bottom="0.75" header="0.3" footer="0.3"/>
  <pageSetup paperSize="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40" workbookViewId="0">
      <selection activeCell="A29" sqref="A29:M29"/>
    </sheetView>
  </sheetViews>
  <sheetFormatPr baseColWidth="10" defaultRowHeight="15" x14ac:dyDescent="0.25"/>
  <cols>
    <col min="9" max="12" width="0" hidden="1" customWidth="1"/>
  </cols>
  <sheetData>
    <row r="1" spans="1:13" ht="35.25" x14ac:dyDescent="0.25">
      <c r="A1" s="24" t="s">
        <v>690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7" x14ac:dyDescent="0.25">
      <c r="A2" s="30" t="s">
        <v>651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7.25" thickBot="1" x14ac:dyDescent="0.3">
      <c r="A3" s="31" t="s">
        <v>693</v>
      </c>
      <c r="B3" s="32"/>
      <c r="C3" s="33"/>
      <c r="D3" s="34"/>
      <c r="E3" s="35" t="s">
        <v>694</v>
      </c>
      <c r="F3" s="36"/>
      <c r="G3" s="37" t="s">
        <v>695</v>
      </c>
      <c r="H3" s="38"/>
      <c r="I3" s="39" t="s">
        <v>696</v>
      </c>
      <c r="J3" s="40"/>
      <c r="K3" s="41" t="s">
        <v>697</v>
      </c>
      <c r="L3" s="42"/>
      <c r="M3" s="34" t="s">
        <v>698</v>
      </c>
    </row>
    <row r="4" spans="1:13" ht="17.25" thickBot="1" x14ac:dyDescent="0.3">
      <c r="A4" s="43" t="s">
        <v>699</v>
      </c>
      <c r="B4" s="44" t="s">
        <v>312</v>
      </c>
      <c r="C4" s="45"/>
      <c r="D4" s="46" t="s">
        <v>457</v>
      </c>
      <c r="E4" s="47" t="s">
        <v>700</v>
      </c>
      <c r="F4" s="48">
        <v>10</v>
      </c>
      <c r="G4" s="49" t="s">
        <v>404</v>
      </c>
      <c r="H4" s="50">
        <v>9</v>
      </c>
      <c r="I4" s="51"/>
      <c r="J4" s="52"/>
      <c r="K4" s="53"/>
      <c r="L4" s="54"/>
      <c r="M4" s="55">
        <f>F4+H4</f>
        <v>19</v>
      </c>
    </row>
    <row r="5" spans="1:13" ht="17.25" thickBot="1" x14ac:dyDescent="0.3">
      <c r="A5" s="56"/>
      <c r="B5" s="57"/>
      <c r="C5" s="45"/>
      <c r="D5" s="46" t="s">
        <v>459</v>
      </c>
      <c r="E5" s="47" t="s">
        <v>700</v>
      </c>
      <c r="F5" s="48">
        <v>6</v>
      </c>
      <c r="G5" s="49" t="s">
        <v>360</v>
      </c>
      <c r="H5" s="50">
        <v>12</v>
      </c>
      <c r="I5" s="51"/>
      <c r="J5" s="52"/>
      <c r="K5" s="53"/>
      <c r="L5" s="54"/>
      <c r="M5" s="55">
        <f>F5+H5</f>
        <v>18</v>
      </c>
    </row>
    <row r="6" spans="1:13" ht="16.5" x14ac:dyDescent="0.25">
      <c r="A6" s="56"/>
      <c r="B6" s="57"/>
      <c r="C6" s="45"/>
      <c r="D6" s="58" t="s">
        <v>462</v>
      </c>
      <c r="E6" s="59" t="s">
        <v>700</v>
      </c>
      <c r="F6" s="60">
        <v>4</v>
      </c>
      <c r="G6" s="61" t="s">
        <v>282</v>
      </c>
      <c r="H6" s="62">
        <v>7</v>
      </c>
      <c r="I6" s="63"/>
      <c r="J6" s="64"/>
      <c r="K6" s="65"/>
      <c r="L6" s="66"/>
      <c r="M6" s="67">
        <f>F6+F7+F8+H6+H8</f>
        <v>15</v>
      </c>
    </row>
    <row r="7" spans="1:13" ht="16.5" x14ac:dyDescent="0.25">
      <c r="A7" s="56"/>
      <c r="B7" s="57"/>
      <c r="C7" s="45"/>
      <c r="D7" s="68"/>
      <c r="E7" s="69" t="s">
        <v>282</v>
      </c>
      <c r="F7" s="70">
        <v>4</v>
      </c>
      <c r="G7" s="71" t="s">
        <v>181</v>
      </c>
      <c r="H7" s="72">
        <v>2</v>
      </c>
      <c r="I7" s="73"/>
      <c r="J7" s="74"/>
      <c r="K7" s="75"/>
      <c r="L7" s="76"/>
      <c r="M7" s="77"/>
    </row>
    <row r="8" spans="1:13" ht="17.25" thickBot="1" x14ac:dyDescent="0.3">
      <c r="A8" s="56"/>
      <c r="B8" s="57"/>
      <c r="C8" s="45"/>
      <c r="D8" s="78"/>
      <c r="E8" s="79"/>
      <c r="F8" s="80"/>
      <c r="G8" s="81"/>
      <c r="H8" s="82"/>
      <c r="I8" s="83"/>
      <c r="J8" s="84"/>
      <c r="K8" s="85"/>
      <c r="L8" s="86"/>
      <c r="M8" s="87"/>
    </row>
    <row r="9" spans="1:13" ht="16.5" x14ac:dyDescent="0.25">
      <c r="A9" s="56"/>
      <c r="B9" s="57"/>
      <c r="C9" s="45"/>
      <c r="D9" s="58" t="s">
        <v>658</v>
      </c>
      <c r="E9" s="69" t="s">
        <v>701</v>
      </c>
      <c r="F9" s="70">
        <v>6</v>
      </c>
      <c r="G9" s="61" t="s">
        <v>702</v>
      </c>
      <c r="H9" s="62">
        <v>3</v>
      </c>
      <c r="I9" s="63"/>
      <c r="J9" s="64"/>
      <c r="K9" s="65"/>
      <c r="L9" s="66"/>
      <c r="M9" s="67">
        <f>F9+F10+F11+H9+H10+H11</f>
        <v>21</v>
      </c>
    </row>
    <row r="10" spans="1:13" ht="16.5" x14ac:dyDescent="0.25">
      <c r="A10" s="56"/>
      <c r="B10" s="57"/>
      <c r="C10" s="45"/>
      <c r="D10" s="68"/>
      <c r="E10" s="69" t="s">
        <v>703</v>
      </c>
      <c r="F10" s="88">
        <v>6</v>
      </c>
      <c r="G10" s="71" t="s">
        <v>704</v>
      </c>
      <c r="H10" s="72">
        <v>2</v>
      </c>
      <c r="I10" s="73"/>
      <c r="J10" s="74"/>
      <c r="K10" s="75"/>
      <c r="L10" s="76"/>
      <c r="M10" s="77"/>
    </row>
    <row r="11" spans="1:13" ht="17.25" thickBot="1" x14ac:dyDescent="0.3">
      <c r="A11" s="56"/>
      <c r="B11" s="57"/>
      <c r="C11" s="45"/>
      <c r="D11" s="78"/>
      <c r="E11" s="79"/>
      <c r="F11" s="89"/>
      <c r="G11" s="90" t="s">
        <v>705</v>
      </c>
      <c r="H11" s="82">
        <v>4</v>
      </c>
      <c r="I11" s="83"/>
      <c r="J11" s="84"/>
      <c r="K11" s="85"/>
      <c r="L11" s="86"/>
      <c r="M11" s="87"/>
    </row>
    <row r="12" spans="1:13" ht="16.5" x14ac:dyDescent="0.25">
      <c r="A12" s="56"/>
      <c r="B12" s="57"/>
      <c r="C12" s="45"/>
      <c r="D12" s="58" t="s">
        <v>464</v>
      </c>
      <c r="E12" s="91" t="s">
        <v>700</v>
      </c>
      <c r="F12" s="60">
        <v>1</v>
      </c>
      <c r="G12" s="92" t="s">
        <v>706</v>
      </c>
      <c r="H12" s="62">
        <v>4</v>
      </c>
      <c r="I12" s="63"/>
      <c r="J12" s="64"/>
      <c r="K12" s="65"/>
      <c r="L12" s="66"/>
      <c r="M12" s="67">
        <f>F12+F13+F14+H12+H13+H14</f>
        <v>21</v>
      </c>
    </row>
    <row r="13" spans="1:13" ht="16.5" x14ac:dyDescent="0.25">
      <c r="A13" s="56"/>
      <c r="B13" s="57"/>
      <c r="C13" s="45"/>
      <c r="D13" s="68"/>
      <c r="E13" s="69" t="s">
        <v>707</v>
      </c>
      <c r="F13" s="88">
        <v>3</v>
      </c>
      <c r="G13" s="93" t="s">
        <v>662</v>
      </c>
      <c r="H13" s="72">
        <v>5</v>
      </c>
      <c r="I13" s="73"/>
      <c r="J13" s="74"/>
      <c r="K13" s="75"/>
      <c r="L13" s="76"/>
      <c r="M13" s="77"/>
    </row>
    <row r="14" spans="1:13" ht="17.25" thickBot="1" x14ac:dyDescent="0.3">
      <c r="A14" s="56"/>
      <c r="B14" s="57"/>
      <c r="C14" s="45"/>
      <c r="D14" s="68"/>
      <c r="E14" s="69" t="s">
        <v>125</v>
      </c>
      <c r="F14" s="88">
        <v>8</v>
      </c>
      <c r="G14" s="93"/>
      <c r="H14" s="72"/>
      <c r="I14" s="73"/>
      <c r="J14" s="74"/>
      <c r="K14" s="75"/>
      <c r="L14" s="76"/>
      <c r="M14" s="87"/>
    </row>
    <row r="15" spans="1:13" ht="16.5" x14ac:dyDescent="0.25">
      <c r="A15" s="56"/>
      <c r="B15" s="57"/>
      <c r="C15" s="45"/>
      <c r="D15" s="58" t="s">
        <v>654</v>
      </c>
      <c r="E15" s="94" t="s">
        <v>705</v>
      </c>
      <c r="F15" s="95">
        <v>4</v>
      </c>
      <c r="G15" s="92" t="s">
        <v>679</v>
      </c>
      <c r="H15" s="62">
        <v>2</v>
      </c>
      <c r="I15" s="63"/>
      <c r="J15" s="64"/>
      <c r="K15" s="65"/>
      <c r="L15" s="66"/>
      <c r="M15" s="67">
        <f>F15+H15+H16</f>
        <v>11</v>
      </c>
    </row>
    <row r="16" spans="1:13" ht="17.25" thickBot="1" x14ac:dyDescent="0.3">
      <c r="A16" s="96"/>
      <c r="B16" s="97"/>
      <c r="C16" s="45"/>
      <c r="D16" s="78"/>
      <c r="E16" s="98"/>
      <c r="F16" s="99"/>
      <c r="G16" s="90" t="s">
        <v>708</v>
      </c>
      <c r="H16" s="82">
        <v>5</v>
      </c>
      <c r="I16" s="83"/>
      <c r="J16" s="84"/>
      <c r="K16" s="85"/>
      <c r="L16" s="86"/>
      <c r="M16" s="87"/>
    </row>
    <row r="17" spans="1:13" ht="16.5" x14ac:dyDescent="0.25">
      <c r="A17" s="58" t="s">
        <v>655</v>
      </c>
      <c r="B17" s="44" t="s">
        <v>47</v>
      </c>
      <c r="C17" s="45"/>
      <c r="D17" s="58" t="s">
        <v>655</v>
      </c>
      <c r="E17" s="100"/>
      <c r="F17" s="101"/>
      <c r="G17" s="92" t="s">
        <v>700</v>
      </c>
      <c r="H17" s="62">
        <v>1</v>
      </c>
      <c r="I17" s="63"/>
      <c r="J17" s="64"/>
      <c r="K17" s="65"/>
      <c r="L17" s="66"/>
      <c r="M17" s="67">
        <f>H17+H18+H19</f>
        <v>9</v>
      </c>
    </row>
    <row r="18" spans="1:13" ht="16.5" x14ac:dyDescent="0.25">
      <c r="A18" s="68"/>
      <c r="B18" s="57"/>
      <c r="C18" s="45"/>
      <c r="D18" s="68"/>
      <c r="E18" s="102"/>
      <c r="F18" s="103"/>
      <c r="G18" s="71" t="s">
        <v>709</v>
      </c>
      <c r="H18" s="72">
        <v>3</v>
      </c>
      <c r="I18" s="73"/>
      <c r="J18" s="74"/>
      <c r="K18" s="75"/>
      <c r="L18" s="76"/>
      <c r="M18" s="77"/>
    </row>
    <row r="19" spans="1:13" ht="17.25" thickBot="1" x14ac:dyDescent="0.3">
      <c r="A19" s="78"/>
      <c r="B19" s="97"/>
      <c r="C19" s="45"/>
      <c r="D19" s="78"/>
      <c r="E19" s="104"/>
      <c r="F19" s="105"/>
      <c r="G19" s="81" t="s">
        <v>701</v>
      </c>
      <c r="H19" s="82">
        <v>5</v>
      </c>
      <c r="I19" s="83"/>
      <c r="J19" s="84"/>
      <c r="K19" s="85"/>
      <c r="L19" s="86"/>
      <c r="M19" s="87"/>
    </row>
    <row r="20" spans="1:13" ht="17.25" thickBot="1" x14ac:dyDescent="0.3">
      <c r="A20" s="106" t="s">
        <v>710</v>
      </c>
      <c r="B20" s="107" t="s">
        <v>711</v>
      </c>
      <c r="C20" s="45"/>
      <c r="D20" s="106" t="s">
        <v>710</v>
      </c>
      <c r="E20" s="47" t="s">
        <v>700</v>
      </c>
      <c r="F20" s="48">
        <v>2</v>
      </c>
      <c r="G20" s="108"/>
      <c r="H20" s="108"/>
      <c r="I20" s="51"/>
      <c r="J20" s="52"/>
      <c r="K20" s="53"/>
      <c r="L20" s="54"/>
      <c r="M20" s="55">
        <f>F20</f>
        <v>2</v>
      </c>
    </row>
    <row r="21" spans="1:13" ht="16.5" x14ac:dyDescent="0.25">
      <c r="A21" s="58" t="s">
        <v>657</v>
      </c>
      <c r="B21" s="44" t="s">
        <v>712</v>
      </c>
      <c r="C21" s="45"/>
      <c r="D21" s="58" t="s">
        <v>657</v>
      </c>
      <c r="E21" s="94" t="s">
        <v>661</v>
      </c>
      <c r="F21" s="95">
        <v>8</v>
      </c>
      <c r="G21" s="92" t="s">
        <v>661</v>
      </c>
      <c r="H21" s="62">
        <v>4</v>
      </c>
      <c r="I21" s="63"/>
      <c r="J21" s="64"/>
      <c r="K21" s="65"/>
      <c r="L21" s="66"/>
      <c r="M21" s="67">
        <f>F21+H21+H22</f>
        <v>18</v>
      </c>
    </row>
    <row r="22" spans="1:13" ht="17.25" thickBot="1" x14ac:dyDescent="0.3">
      <c r="A22" s="78"/>
      <c r="B22" s="97"/>
      <c r="C22" s="45"/>
      <c r="D22" s="78"/>
      <c r="E22" s="98"/>
      <c r="F22" s="99"/>
      <c r="G22" s="90" t="s">
        <v>713</v>
      </c>
      <c r="H22" s="82">
        <v>6</v>
      </c>
      <c r="I22" s="109"/>
      <c r="J22" s="109"/>
      <c r="K22" s="110"/>
      <c r="L22" s="110"/>
      <c r="M22" s="87"/>
    </row>
    <row r="23" spans="1:13" ht="17.25" thickBot="1" x14ac:dyDescent="0.3">
      <c r="A23" s="111" t="s">
        <v>714</v>
      </c>
      <c r="B23" s="44" t="s">
        <v>715</v>
      </c>
      <c r="C23" s="45"/>
      <c r="D23" s="106" t="s">
        <v>465</v>
      </c>
      <c r="E23" s="47" t="s">
        <v>65</v>
      </c>
      <c r="F23" s="48">
        <v>12</v>
      </c>
      <c r="G23" s="49" t="s">
        <v>4</v>
      </c>
      <c r="H23" s="50">
        <v>6</v>
      </c>
      <c r="I23" s="51"/>
      <c r="J23" s="52"/>
      <c r="K23" s="53"/>
      <c r="L23" s="54"/>
      <c r="M23" s="55">
        <f>F23+H23</f>
        <v>18</v>
      </c>
    </row>
    <row r="24" spans="1:13" ht="16.5" x14ac:dyDescent="0.25">
      <c r="A24" s="112"/>
      <c r="B24" s="57"/>
      <c r="C24" s="45"/>
      <c r="D24" s="58" t="s">
        <v>652</v>
      </c>
      <c r="E24" s="59" t="s">
        <v>700</v>
      </c>
      <c r="F24" s="60">
        <v>1</v>
      </c>
      <c r="G24" s="92" t="s">
        <v>677</v>
      </c>
      <c r="H24" s="62">
        <v>1</v>
      </c>
      <c r="I24" s="63"/>
      <c r="J24" s="64"/>
      <c r="K24" s="65"/>
      <c r="L24" s="66"/>
      <c r="M24" s="67">
        <f>F24+F25+F26+H24+H25+H26</f>
        <v>10</v>
      </c>
    </row>
    <row r="25" spans="1:13" ht="16.5" x14ac:dyDescent="0.25">
      <c r="A25" s="112"/>
      <c r="B25" s="57"/>
      <c r="C25" s="45"/>
      <c r="D25" s="68"/>
      <c r="E25" s="69" t="s">
        <v>716</v>
      </c>
      <c r="F25" s="88">
        <v>4</v>
      </c>
      <c r="G25" s="93"/>
      <c r="H25" s="72"/>
      <c r="I25" s="73"/>
      <c r="J25" s="74"/>
      <c r="K25" s="75"/>
      <c r="L25" s="76"/>
      <c r="M25" s="77"/>
    </row>
    <row r="26" spans="1:13" ht="17.25" thickBot="1" x14ac:dyDescent="0.3">
      <c r="A26" s="68"/>
      <c r="B26" s="57"/>
      <c r="C26" s="45"/>
      <c r="D26" s="78"/>
      <c r="E26" s="79" t="s">
        <v>717</v>
      </c>
      <c r="F26" s="89">
        <v>4</v>
      </c>
      <c r="G26" s="90"/>
      <c r="H26" s="82"/>
      <c r="I26" s="83"/>
      <c r="J26" s="84"/>
      <c r="K26" s="85"/>
      <c r="L26" s="86"/>
      <c r="M26" s="87"/>
    </row>
    <row r="27" spans="1:13" ht="17.25" thickBot="1" x14ac:dyDescent="0.3">
      <c r="A27" s="78"/>
      <c r="B27" s="97"/>
      <c r="C27" s="45"/>
      <c r="D27" s="106" t="s">
        <v>718</v>
      </c>
      <c r="E27" s="47"/>
      <c r="F27" s="48"/>
      <c r="G27" s="49"/>
      <c r="H27" s="50"/>
      <c r="I27" s="51"/>
      <c r="J27" s="52"/>
      <c r="K27" s="53"/>
      <c r="L27" s="54"/>
      <c r="M27" s="55">
        <f>F27+H27</f>
        <v>0</v>
      </c>
    </row>
    <row r="28" spans="1:13" ht="16.5" x14ac:dyDescent="0.25">
      <c r="A28" s="21"/>
      <c r="B28" s="21"/>
      <c r="C28" s="21"/>
      <c r="D28" s="113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96.75" customHeight="1" x14ac:dyDescent="0.25">
      <c r="A29" s="114" t="s">
        <v>719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</row>
    <row r="30" spans="1:13" ht="17.25" thickBot="1" x14ac:dyDescent="0.3">
      <c r="A30" s="21"/>
      <c r="B30" s="21"/>
      <c r="C30" s="21"/>
      <c r="D30" s="113"/>
      <c r="E30" s="21"/>
      <c r="F30" s="21"/>
      <c r="G30" s="21"/>
      <c r="H30" s="21"/>
      <c r="I30" s="21"/>
      <c r="J30" s="21"/>
      <c r="K30" s="21"/>
      <c r="L30" s="21"/>
      <c r="M30" s="21"/>
    </row>
    <row r="31" spans="1:13" ht="17.25" thickBot="1" x14ac:dyDescent="0.3">
      <c r="A31" s="21"/>
      <c r="B31" s="21"/>
      <c r="C31" s="21"/>
      <c r="D31" s="113"/>
      <c r="E31" s="21"/>
      <c r="F31" s="21"/>
      <c r="G31" s="21"/>
      <c r="H31" s="21"/>
      <c r="I31" s="21"/>
      <c r="J31" s="21"/>
      <c r="K31" s="21"/>
      <c r="L31" s="21"/>
      <c r="M31" s="116">
        <f>SUM(M4:M27)</f>
        <v>162</v>
      </c>
    </row>
    <row r="32" spans="1:13" ht="16.5" x14ac:dyDescent="0.25">
      <c r="A32" s="21"/>
      <c r="B32" s="21"/>
      <c r="C32" s="21"/>
      <c r="D32" s="113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35.25" x14ac:dyDescent="0.25">
      <c r="A33" s="24" t="s">
        <v>690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27" x14ac:dyDescent="0.25">
      <c r="A34" s="30" t="s">
        <v>656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17.25" thickBot="1" x14ac:dyDescent="0.3">
      <c r="A35" s="31" t="s">
        <v>693</v>
      </c>
      <c r="B35" s="32"/>
      <c r="C35" s="33"/>
      <c r="D35" s="34"/>
      <c r="E35" s="35" t="s">
        <v>694</v>
      </c>
      <c r="F35" s="36"/>
      <c r="G35" s="37" t="s">
        <v>695</v>
      </c>
      <c r="H35" s="38"/>
      <c r="I35" s="117" t="s">
        <v>696</v>
      </c>
      <c r="J35" s="118"/>
      <c r="K35" s="119" t="s">
        <v>697</v>
      </c>
      <c r="L35" s="120"/>
      <c r="M35" s="34" t="s">
        <v>698</v>
      </c>
    </row>
    <row r="36" spans="1:13" ht="16.5" x14ac:dyDescent="0.25">
      <c r="A36" s="121" t="s">
        <v>699</v>
      </c>
      <c r="B36" s="122" t="s">
        <v>113</v>
      </c>
      <c r="C36" s="33"/>
      <c r="D36" s="123" t="s">
        <v>457</v>
      </c>
      <c r="E36" s="124" t="s">
        <v>234</v>
      </c>
      <c r="F36" s="88">
        <v>2</v>
      </c>
      <c r="G36" s="92" t="s">
        <v>319</v>
      </c>
      <c r="H36" s="62">
        <v>9</v>
      </c>
      <c r="I36" s="125"/>
      <c r="J36" s="126"/>
      <c r="K36" s="127"/>
      <c r="L36" s="128"/>
      <c r="M36" s="67">
        <f>F36+F37+F38+H36+H37+H38</f>
        <v>11</v>
      </c>
    </row>
    <row r="37" spans="1:13" ht="16.5" x14ac:dyDescent="0.25">
      <c r="A37" s="129"/>
      <c r="B37" s="57"/>
      <c r="C37" s="33"/>
      <c r="D37" s="56"/>
      <c r="E37" s="124"/>
      <c r="F37" s="88"/>
      <c r="G37" s="93"/>
      <c r="H37" s="72"/>
      <c r="I37" s="130"/>
      <c r="J37" s="131"/>
      <c r="K37" s="132"/>
      <c r="L37" s="133"/>
      <c r="M37" s="77"/>
    </row>
    <row r="38" spans="1:13" ht="17.25" thickBot="1" x14ac:dyDescent="0.3">
      <c r="A38" s="129"/>
      <c r="B38" s="57"/>
      <c r="C38" s="134"/>
      <c r="D38" s="96"/>
      <c r="E38" s="135"/>
      <c r="F38" s="89"/>
      <c r="G38" s="90"/>
      <c r="H38" s="82"/>
      <c r="I38" s="136"/>
      <c r="J38" s="137"/>
      <c r="K38" s="138"/>
      <c r="L38" s="138"/>
      <c r="M38" s="87"/>
    </row>
    <row r="39" spans="1:13" ht="16.5" x14ac:dyDescent="0.25">
      <c r="A39" s="129"/>
      <c r="B39" s="57"/>
      <c r="C39" s="134"/>
      <c r="D39" s="123" t="s">
        <v>459</v>
      </c>
      <c r="E39" s="59" t="s">
        <v>700</v>
      </c>
      <c r="F39" s="60">
        <v>8</v>
      </c>
      <c r="G39" s="92"/>
      <c r="H39" s="62"/>
      <c r="I39" s="139"/>
      <c r="J39" s="140"/>
      <c r="K39" s="141"/>
      <c r="L39" s="141"/>
      <c r="M39" s="67">
        <f>F39+F40+F41+H39+H40+H41</f>
        <v>8</v>
      </c>
    </row>
    <row r="40" spans="1:13" ht="16.5" x14ac:dyDescent="0.25">
      <c r="A40" s="129"/>
      <c r="B40" s="57"/>
      <c r="C40" s="134"/>
      <c r="D40" s="56"/>
      <c r="E40" s="124"/>
      <c r="F40" s="88"/>
      <c r="G40" s="93"/>
      <c r="H40" s="72"/>
      <c r="I40" s="142"/>
      <c r="J40" s="143"/>
      <c r="K40" s="144"/>
      <c r="L40" s="144"/>
      <c r="M40" s="77"/>
    </row>
    <row r="41" spans="1:13" ht="17.25" thickBot="1" x14ac:dyDescent="0.3">
      <c r="A41" s="129"/>
      <c r="B41" s="57"/>
      <c r="C41" s="134"/>
      <c r="D41" s="96"/>
      <c r="E41" s="135"/>
      <c r="F41" s="89"/>
      <c r="G41" s="90"/>
      <c r="H41" s="82"/>
      <c r="I41" s="145"/>
      <c r="J41" s="146"/>
      <c r="K41" s="147"/>
      <c r="L41" s="148"/>
      <c r="M41" s="87"/>
    </row>
    <row r="42" spans="1:13" ht="16.5" x14ac:dyDescent="0.25">
      <c r="A42" s="129"/>
      <c r="B42" s="57"/>
      <c r="C42" s="134"/>
      <c r="D42" s="58" t="s">
        <v>462</v>
      </c>
      <c r="E42" s="59" t="s">
        <v>720</v>
      </c>
      <c r="F42" s="60">
        <v>4</v>
      </c>
      <c r="G42" s="61" t="s">
        <v>721</v>
      </c>
      <c r="H42" s="62">
        <v>3</v>
      </c>
      <c r="I42" s="149"/>
      <c r="J42" s="150"/>
      <c r="K42" s="151"/>
      <c r="L42" s="152"/>
      <c r="M42" s="67">
        <f>F42+F43+H42+H43</f>
        <v>14</v>
      </c>
    </row>
    <row r="43" spans="1:13" ht="17.25" thickBot="1" x14ac:dyDescent="0.3">
      <c r="A43" s="129"/>
      <c r="B43" s="57"/>
      <c r="C43" s="134"/>
      <c r="D43" s="78"/>
      <c r="E43" s="135" t="s">
        <v>722</v>
      </c>
      <c r="F43" s="89">
        <v>3</v>
      </c>
      <c r="G43" s="81" t="s">
        <v>723</v>
      </c>
      <c r="H43" s="82">
        <v>4</v>
      </c>
      <c r="I43" s="136"/>
      <c r="J43" s="137"/>
      <c r="K43" s="153"/>
      <c r="L43" s="138"/>
      <c r="M43" s="87"/>
    </row>
    <row r="44" spans="1:13" ht="16.5" x14ac:dyDescent="0.25">
      <c r="A44" s="129"/>
      <c r="B44" s="57"/>
      <c r="C44" s="33"/>
      <c r="D44" s="58" t="s">
        <v>658</v>
      </c>
      <c r="E44" s="59" t="s">
        <v>724</v>
      </c>
      <c r="F44" s="60">
        <v>8</v>
      </c>
      <c r="G44" s="92" t="s">
        <v>724</v>
      </c>
      <c r="H44" s="62">
        <v>5</v>
      </c>
      <c r="I44" s="149"/>
      <c r="J44" s="150"/>
      <c r="K44" s="152"/>
      <c r="L44" s="152"/>
      <c r="M44" s="67">
        <f>F44+F45+H44+H45</f>
        <v>15</v>
      </c>
    </row>
    <row r="45" spans="1:13" ht="17.25" thickBot="1" x14ac:dyDescent="0.3">
      <c r="A45" s="129"/>
      <c r="B45" s="57"/>
      <c r="C45" s="33"/>
      <c r="D45" s="78"/>
      <c r="E45" s="135"/>
      <c r="F45" s="89"/>
      <c r="G45" s="90" t="s">
        <v>725</v>
      </c>
      <c r="H45" s="82">
        <v>2</v>
      </c>
      <c r="I45" s="136"/>
      <c r="J45" s="137"/>
      <c r="K45" s="138"/>
      <c r="L45" s="138"/>
      <c r="M45" s="87"/>
    </row>
    <row r="46" spans="1:13" ht="16.5" x14ac:dyDescent="0.25">
      <c r="A46" s="129"/>
      <c r="B46" s="57"/>
      <c r="C46" s="33"/>
      <c r="D46" s="58" t="s">
        <v>464</v>
      </c>
      <c r="E46" s="59" t="s">
        <v>700</v>
      </c>
      <c r="F46" s="60">
        <v>1</v>
      </c>
      <c r="G46" s="92" t="s">
        <v>726</v>
      </c>
      <c r="H46" s="62">
        <v>3</v>
      </c>
      <c r="I46" s="149"/>
      <c r="J46" s="150"/>
      <c r="K46" s="152"/>
      <c r="L46" s="152"/>
      <c r="M46" s="67">
        <f>F46+F47+F48+H46+H47+H48</f>
        <v>16</v>
      </c>
    </row>
    <row r="47" spans="1:13" ht="16.5" x14ac:dyDescent="0.25">
      <c r="A47" s="129"/>
      <c r="B47" s="57"/>
      <c r="C47" s="33"/>
      <c r="D47" s="68"/>
      <c r="E47" s="124" t="s">
        <v>727</v>
      </c>
      <c r="F47" s="88">
        <v>3</v>
      </c>
      <c r="G47" s="93" t="s">
        <v>728</v>
      </c>
      <c r="H47" s="72">
        <v>6</v>
      </c>
      <c r="I47" s="142"/>
      <c r="J47" s="143"/>
      <c r="K47" s="144"/>
      <c r="L47" s="144"/>
      <c r="M47" s="77"/>
    </row>
    <row r="48" spans="1:13" ht="17.25" thickBot="1" x14ac:dyDescent="0.3">
      <c r="A48" s="129"/>
      <c r="B48" s="57"/>
      <c r="C48" s="33"/>
      <c r="D48" s="78"/>
      <c r="E48" s="135" t="s">
        <v>729</v>
      </c>
      <c r="F48" s="89">
        <v>3</v>
      </c>
      <c r="G48" s="90"/>
      <c r="H48" s="82"/>
      <c r="I48" s="136"/>
      <c r="J48" s="137"/>
      <c r="K48" s="138"/>
      <c r="L48" s="138"/>
      <c r="M48" s="87"/>
    </row>
    <row r="49" spans="1:13" ht="16.5" x14ac:dyDescent="0.25">
      <c r="A49" s="129"/>
      <c r="B49" s="57"/>
      <c r="C49" s="33"/>
      <c r="D49" s="58" t="s">
        <v>654</v>
      </c>
      <c r="E49" s="91" t="s">
        <v>730</v>
      </c>
      <c r="F49" s="60">
        <v>2</v>
      </c>
      <c r="G49" s="92" t="s">
        <v>731</v>
      </c>
      <c r="H49" s="62">
        <v>4</v>
      </c>
      <c r="I49" s="149"/>
      <c r="J49" s="150"/>
      <c r="K49" s="152"/>
      <c r="L49" s="152"/>
      <c r="M49" s="67">
        <f>F49+F50+H49+H50</f>
        <v>17</v>
      </c>
    </row>
    <row r="50" spans="1:13" ht="17.25" thickBot="1" x14ac:dyDescent="0.3">
      <c r="A50" s="154"/>
      <c r="B50" s="155"/>
      <c r="C50" s="33"/>
      <c r="D50" s="78"/>
      <c r="E50" s="135" t="s">
        <v>732</v>
      </c>
      <c r="F50" s="89">
        <v>7</v>
      </c>
      <c r="G50" s="90" t="s">
        <v>733</v>
      </c>
      <c r="H50" s="82">
        <v>4</v>
      </c>
      <c r="I50" s="136"/>
      <c r="J50" s="137"/>
      <c r="K50" s="138"/>
      <c r="L50" s="138"/>
      <c r="M50" s="87"/>
    </row>
    <row r="51" spans="1:13" ht="17.25" thickBot="1" x14ac:dyDescent="0.3">
      <c r="A51" s="156" t="s">
        <v>655</v>
      </c>
      <c r="B51" s="20" t="s">
        <v>47</v>
      </c>
      <c r="C51" s="33"/>
      <c r="D51" s="106" t="s">
        <v>655</v>
      </c>
      <c r="E51" s="157"/>
      <c r="F51" s="157"/>
      <c r="G51" s="49" t="s">
        <v>734</v>
      </c>
      <c r="H51" s="50">
        <v>5</v>
      </c>
      <c r="I51" s="158"/>
      <c r="J51" s="159"/>
      <c r="K51" s="160"/>
      <c r="L51" s="160"/>
      <c r="M51" s="55">
        <f>H51</f>
        <v>5</v>
      </c>
    </row>
    <row r="52" spans="1:13" ht="17.25" thickBot="1" x14ac:dyDescent="0.3">
      <c r="A52" s="156" t="s">
        <v>710</v>
      </c>
      <c r="B52" s="20" t="s">
        <v>711</v>
      </c>
      <c r="C52" s="33"/>
      <c r="D52" s="106" t="s">
        <v>710</v>
      </c>
      <c r="E52" s="47" t="s">
        <v>700</v>
      </c>
      <c r="F52" s="48"/>
      <c r="G52" s="50"/>
      <c r="H52" s="50"/>
      <c r="I52" s="158"/>
      <c r="J52" s="159"/>
      <c r="K52" s="160"/>
      <c r="L52" s="160"/>
      <c r="M52" s="55">
        <f>F52</f>
        <v>0</v>
      </c>
    </row>
    <row r="53" spans="1:13" ht="17.25" thickBot="1" x14ac:dyDescent="0.3">
      <c r="A53" s="156" t="s">
        <v>657</v>
      </c>
      <c r="B53" s="20" t="s">
        <v>712</v>
      </c>
      <c r="C53" s="33"/>
      <c r="D53" s="106" t="s">
        <v>657</v>
      </c>
      <c r="E53" s="47" t="s">
        <v>735</v>
      </c>
      <c r="F53" s="48">
        <v>4</v>
      </c>
      <c r="G53" s="49"/>
      <c r="H53" s="50"/>
      <c r="I53" s="158"/>
      <c r="J53" s="159"/>
      <c r="K53" s="161"/>
      <c r="L53" s="160"/>
      <c r="M53" s="55">
        <f>F53+H53</f>
        <v>4</v>
      </c>
    </row>
    <row r="54" spans="1:13" ht="17.25" thickBot="1" x14ac:dyDescent="0.3">
      <c r="A54" s="162" t="s">
        <v>736</v>
      </c>
      <c r="B54" s="122" t="s">
        <v>737</v>
      </c>
      <c r="C54" s="33"/>
      <c r="D54" s="106" t="s">
        <v>465</v>
      </c>
      <c r="E54" s="47" t="s">
        <v>700</v>
      </c>
      <c r="F54" s="48">
        <v>2</v>
      </c>
      <c r="G54" s="50"/>
      <c r="H54" s="50"/>
      <c r="I54" s="159"/>
      <c r="J54" s="159"/>
      <c r="K54" s="160"/>
      <c r="L54" s="160"/>
      <c r="M54" s="55">
        <f>F54+H54</f>
        <v>2</v>
      </c>
    </row>
    <row r="55" spans="1:13" ht="17.25" thickBot="1" x14ac:dyDescent="0.3">
      <c r="A55" s="68"/>
      <c r="B55" s="57"/>
      <c r="C55" s="33"/>
      <c r="D55" s="106" t="s">
        <v>652</v>
      </c>
      <c r="E55" s="47"/>
      <c r="F55" s="48"/>
      <c r="G55" s="50"/>
      <c r="H55" s="49"/>
      <c r="I55" s="159"/>
      <c r="J55" s="159"/>
      <c r="K55" s="160"/>
      <c r="L55" s="160"/>
      <c r="M55" s="55">
        <f>F55+H55</f>
        <v>0</v>
      </c>
    </row>
    <row r="56" spans="1:13" ht="17.25" thickBot="1" x14ac:dyDescent="0.3">
      <c r="A56" s="163"/>
      <c r="B56" s="155"/>
      <c r="C56" s="33"/>
      <c r="D56" s="106" t="s">
        <v>718</v>
      </c>
      <c r="E56" s="47"/>
      <c r="F56" s="48"/>
      <c r="G56" s="50"/>
      <c r="H56" s="50"/>
      <c r="I56" s="159"/>
      <c r="J56" s="159"/>
      <c r="K56" s="160"/>
      <c r="L56" s="160"/>
      <c r="M56" s="55">
        <f>F56+H56</f>
        <v>0</v>
      </c>
    </row>
    <row r="57" spans="1:13" ht="16.5" x14ac:dyDescent="0.25">
      <c r="A57" s="21"/>
      <c r="B57" s="21"/>
      <c r="C57" s="21"/>
      <c r="D57" s="113"/>
      <c r="E57" s="21"/>
      <c r="F57" s="21"/>
      <c r="G57" s="21"/>
      <c r="H57" s="21"/>
      <c r="I57" s="21"/>
      <c r="J57" s="21"/>
      <c r="K57" s="21"/>
      <c r="L57" s="21"/>
      <c r="M57" s="21"/>
    </row>
    <row r="58" spans="1:13" ht="98.25" customHeight="1" x14ac:dyDescent="0.25">
      <c r="A58" s="114" t="s">
        <v>738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</row>
  </sheetData>
  <mergeCells count="58">
    <mergeCell ref="A58:M58"/>
    <mergeCell ref="D46:D48"/>
    <mergeCell ref="M46:M48"/>
    <mergeCell ref="D49:D50"/>
    <mergeCell ref="M49:M50"/>
    <mergeCell ref="A54:A56"/>
    <mergeCell ref="B54:B56"/>
    <mergeCell ref="A36:A50"/>
    <mergeCell ref="B36:B50"/>
    <mergeCell ref="D36:D38"/>
    <mergeCell ref="M36:M38"/>
    <mergeCell ref="D39:D41"/>
    <mergeCell ref="M39:M41"/>
    <mergeCell ref="D42:D43"/>
    <mergeCell ref="M42:M43"/>
    <mergeCell ref="D44:D45"/>
    <mergeCell ref="M44:M45"/>
    <mergeCell ref="A34:M34"/>
    <mergeCell ref="A35:B35"/>
    <mergeCell ref="E35:F35"/>
    <mergeCell ref="G35:H35"/>
    <mergeCell ref="I35:J35"/>
    <mergeCell ref="K35:L35"/>
    <mergeCell ref="A23:A27"/>
    <mergeCell ref="B23:B27"/>
    <mergeCell ref="D24:D26"/>
    <mergeCell ref="M24:M26"/>
    <mergeCell ref="A29:M29"/>
    <mergeCell ref="A33:M33"/>
    <mergeCell ref="A21:A22"/>
    <mergeCell ref="B21:B22"/>
    <mergeCell ref="D21:D22"/>
    <mergeCell ref="E21:E22"/>
    <mergeCell ref="F21:F22"/>
    <mergeCell ref="M21:M22"/>
    <mergeCell ref="F15:F16"/>
    <mergeCell ref="M15:M16"/>
    <mergeCell ref="A17:A19"/>
    <mergeCell ref="B17:B19"/>
    <mergeCell ref="D17:D19"/>
    <mergeCell ref="M17:M19"/>
    <mergeCell ref="A4:A16"/>
    <mergeCell ref="B4:B16"/>
    <mergeCell ref="D6:D8"/>
    <mergeCell ref="M6:M8"/>
    <mergeCell ref="D9:D11"/>
    <mergeCell ref="M9:M11"/>
    <mergeCell ref="D12:D14"/>
    <mergeCell ref="M12:M14"/>
    <mergeCell ref="D15:D16"/>
    <mergeCell ref="E15:E16"/>
    <mergeCell ref="A1:M1"/>
    <mergeCell ref="A2:M2"/>
    <mergeCell ref="A3:B3"/>
    <mergeCell ref="E3:F3"/>
    <mergeCell ref="G3:H3"/>
    <mergeCell ref="I3:J3"/>
    <mergeCell ref="K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I21" sqref="I21"/>
    </sheetView>
  </sheetViews>
  <sheetFormatPr baseColWidth="10" defaultRowHeight="15" x14ac:dyDescent="0.25"/>
  <sheetData>
    <row r="1" spans="1:9" x14ac:dyDescent="0.25">
      <c r="A1" t="s">
        <v>442</v>
      </c>
      <c r="B1" t="s">
        <v>446</v>
      </c>
      <c r="C1" t="s">
        <v>445</v>
      </c>
      <c r="D1" t="s">
        <v>444</v>
      </c>
      <c r="E1" t="s">
        <v>443</v>
      </c>
      <c r="F1" t="s">
        <v>447</v>
      </c>
      <c r="G1" t="s">
        <v>458</v>
      </c>
      <c r="H1" t="s">
        <v>456</v>
      </c>
      <c r="I1" t="s">
        <v>460</v>
      </c>
    </row>
    <row r="2" spans="1:9" x14ac:dyDescent="0.25">
      <c r="A2" t="s">
        <v>360</v>
      </c>
      <c r="B2" t="s">
        <v>386</v>
      </c>
      <c r="C2" t="s">
        <v>18</v>
      </c>
      <c r="D2" s="12">
        <v>39079</v>
      </c>
      <c r="E2" t="s">
        <v>5</v>
      </c>
      <c r="F2" t="s">
        <v>448</v>
      </c>
      <c r="G2">
        <v>4</v>
      </c>
      <c r="H2" t="s">
        <v>459</v>
      </c>
      <c r="I2" t="s">
        <v>461</v>
      </c>
    </row>
    <row r="3" spans="1:9" x14ac:dyDescent="0.25">
      <c r="A3" t="s">
        <v>360</v>
      </c>
      <c r="B3" t="s">
        <v>387</v>
      </c>
      <c r="C3" t="s">
        <v>248</v>
      </c>
      <c r="D3" s="12">
        <v>38888</v>
      </c>
      <c r="E3" t="s">
        <v>1</v>
      </c>
      <c r="F3" t="s">
        <v>448</v>
      </c>
      <c r="G3">
        <v>4</v>
      </c>
      <c r="H3" t="s">
        <v>459</v>
      </c>
      <c r="I3" t="s">
        <v>461</v>
      </c>
    </row>
    <row r="4" spans="1:9" x14ac:dyDescent="0.25">
      <c r="A4" t="s">
        <v>360</v>
      </c>
      <c r="B4" t="s">
        <v>389</v>
      </c>
      <c r="C4" t="s">
        <v>388</v>
      </c>
      <c r="D4" s="12">
        <v>38728</v>
      </c>
      <c r="E4" t="s">
        <v>5</v>
      </c>
      <c r="F4" t="s">
        <v>448</v>
      </c>
      <c r="G4">
        <v>4</v>
      </c>
      <c r="H4" t="s">
        <v>459</v>
      </c>
      <c r="I4" t="s">
        <v>461</v>
      </c>
    </row>
    <row r="5" spans="1:9" x14ac:dyDescent="0.25">
      <c r="A5" t="s">
        <v>360</v>
      </c>
      <c r="B5" t="s">
        <v>62</v>
      </c>
      <c r="C5" t="s">
        <v>390</v>
      </c>
      <c r="D5" s="12">
        <v>38917</v>
      </c>
      <c r="E5" t="s">
        <v>1</v>
      </c>
      <c r="F5" t="s">
        <v>448</v>
      </c>
      <c r="G5">
        <v>4</v>
      </c>
      <c r="H5" t="s">
        <v>459</v>
      </c>
      <c r="I5" t="s">
        <v>461</v>
      </c>
    </row>
    <row r="6" spans="1:9" x14ac:dyDescent="0.25">
      <c r="A6" t="s">
        <v>360</v>
      </c>
      <c r="B6" t="s">
        <v>391</v>
      </c>
      <c r="C6" t="s">
        <v>358</v>
      </c>
      <c r="D6" s="12">
        <v>38986</v>
      </c>
      <c r="E6" t="s">
        <v>5</v>
      </c>
      <c r="F6" t="s">
        <v>448</v>
      </c>
      <c r="G6">
        <v>4</v>
      </c>
      <c r="H6" t="s">
        <v>459</v>
      </c>
      <c r="I6" t="s">
        <v>461</v>
      </c>
    </row>
    <row r="7" spans="1:9" x14ac:dyDescent="0.25">
      <c r="A7" t="s">
        <v>360</v>
      </c>
      <c r="B7" t="s">
        <v>392</v>
      </c>
      <c r="C7" t="s">
        <v>178</v>
      </c>
      <c r="D7" s="12">
        <v>38821</v>
      </c>
      <c r="E7" t="s">
        <v>5</v>
      </c>
      <c r="F7" t="s">
        <v>448</v>
      </c>
      <c r="G7">
        <v>4</v>
      </c>
      <c r="H7" t="s">
        <v>459</v>
      </c>
      <c r="I7" t="s">
        <v>461</v>
      </c>
    </row>
    <row r="8" spans="1:9" x14ac:dyDescent="0.25">
      <c r="A8" t="s">
        <v>360</v>
      </c>
      <c r="B8" t="s">
        <v>394</v>
      </c>
      <c r="C8" t="s">
        <v>393</v>
      </c>
      <c r="D8" s="12">
        <v>38782</v>
      </c>
      <c r="E8" t="s">
        <v>5</v>
      </c>
      <c r="F8" t="s">
        <v>448</v>
      </c>
      <c r="G8">
        <v>3</v>
      </c>
      <c r="H8" t="s">
        <v>459</v>
      </c>
      <c r="I8" t="s">
        <v>461</v>
      </c>
    </row>
    <row r="9" spans="1:9" x14ac:dyDescent="0.25">
      <c r="A9" t="s">
        <v>360</v>
      </c>
      <c r="B9" t="s">
        <v>396</v>
      </c>
      <c r="C9" t="s">
        <v>395</v>
      </c>
      <c r="D9" s="12">
        <v>38811</v>
      </c>
      <c r="E9" t="s">
        <v>5</v>
      </c>
      <c r="F9" t="s">
        <v>448</v>
      </c>
      <c r="G9">
        <v>3</v>
      </c>
      <c r="H9" t="s">
        <v>459</v>
      </c>
      <c r="I9" t="s">
        <v>461</v>
      </c>
    </row>
    <row r="10" spans="1:9" x14ac:dyDescent="0.25">
      <c r="A10" t="s">
        <v>360</v>
      </c>
      <c r="B10" t="s">
        <v>398</v>
      </c>
      <c r="C10" t="s">
        <v>397</v>
      </c>
      <c r="D10" s="12">
        <v>39041</v>
      </c>
      <c r="E10" t="s">
        <v>5</v>
      </c>
      <c r="F10" t="s">
        <v>448</v>
      </c>
      <c r="G10">
        <v>3</v>
      </c>
      <c r="H10" t="s">
        <v>459</v>
      </c>
      <c r="I10" t="s">
        <v>461</v>
      </c>
    </row>
    <row r="11" spans="1:9" x14ac:dyDescent="0.25">
      <c r="A11" t="s">
        <v>360</v>
      </c>
      <c r="B11" t="s">
        <v>400</v>
      </c>
      <c r="C11" t="s">
        <v>399</v>
      </c>
      <c r="D11" s="12">
        <v>38927</v>
      </c>
      <c r="E11" t="s">
        <v>5</v>
      </c>
      <c r="F11" t="s">
        <v>448</v>
      </c>
      <c r="G11">
        <v>3</v>
      </c>
      <c r="H11" t="s">
        <v>459</v>
      </c>
      <c r="I11" t="s">
        <v>461</v>
      </c>
    </row>
    <row r="12" spans="1:9" x14ac:dyDescent="0.25">
      <c r="A12" t="s">
        <v>360</v>
      </c>
      <c r="B12" t="s">
        <v>401</v>
      </c>
      <c r="C12" t="s">
        <v>368</v>
      </c>
      <c r="D12" s="12">
        <v>39006</v>
      </c>
      <c r="E12" t="s">
        <v>1</v>
      </c>
      <c r="F12" t="s">
        <v>448</v>
      </c>
      <c r="G12">
        <v>3</v>
      </c>
      <c r="H12" t="s">
        <v>459</v>
      </c>
      <c r="I12" t="s">
        <v>461</v>
      </c>
    </row>
    <row r="13" spans="1:9" x14ac:dyDescent="0.25">
      <c r="A13" t="s">
        <v>360</v>
      </c>
      <c r="B13" t="s">
        <v>403</v>
      </c>
      <c r="C13" t="s">
        <v>402</v>
      </c>
      <c r="D13" s="12">
        <v>39044</v>
      </c>
      <c r="E13" t="s">
        <v>5</v>
      </c>
      <c r="F13" t="s">
        <v>448</v>
      </c>
      <c r="G13">
        <v>3</v>
      </c>
      <c r="H13" t="s">
        <v>459</v>
      </c>
      <c r="I13" t="s">
        <v>461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A8" sqref="A8"/>
    </sheetView>
  </sheetViews>
  <sheetFormatPr baseColWidth="10" defaultRowHeight="15" x14ac:dyDescent="0.25"/>
  <sheetData>
    <row r="1" spans="1:9" x14ac:dyDescent="0.25">
      <c r="A1" t="s">
        <v>442</v>
      </c>
      <c r="B1" t="s">
        <v>446</v>
      </c>
      <c r="C1" t="s">
        <v>445</v>
      </c>
      <c r="D1" t="s">
        <v>444</v>
      </c>
      <c r="E1" t="s">
        <v>443</v>
      </c>
      <c r="F1" t="s">
        <v>447</v>
      </c>
      <c r="G1" t="s">
        <v>458</v>
      </c>
      <c r="H1" t="s">
        <v>456</v>
      </c>
      <c r="I1" t="s">
        <v>460</v>
      </c>
    </row>
    <row r="2" spans="1:9" x14ac:dyDescent="0.25">
      <c r="A2" t="s">
        <v>282</v>
      </c>
      <c r="B2" t="s">
        <v>310</v>
      </c>
      <c r="C2" t="s">
        <v>309</v>
      </c>
      <c r="D2" s="12">
        <v>39008</v>
      </c>
      <c r="E2" t="s">
        <v>5</v>
      </c>
      <c r="F2" t="s">
        <v>448</v>
      </c>
      <c r="G2">
        <v>2</v>
      </c>
      <c r="H2" t="s">
        <v>462</v>
      </c>
      <c r="I2" t="s">
        <v>461</v>
      </c>
    </row>
    <row r="3" spans="1:9" x14ac:dyDescent="0.25">
      <c r="A3" t="s">
        <v>282</v>
      </c>
      <c r="B3" t="s">
        <v>71</v>
      </c>
      <c r="C3" t="s">
        <v>311</v>
      </c>
      <c r="D3" s="12">
        <v>38941</v>
      </c>
      <c r="E3" t="s">
        <v>1</v>
      </c>
      <c r="F3" t="s">
        <v>448</v>
      </c>
      <c r="G3">
        <v>2</v>
      </c>
      <c r="H3" t="s">
        <v>462</v>
      </c>
      <c r="I3" t="s">
        <v>461</v>
      </c>
    </row>
    <row r="4" spans="1:9" x14ac:dyDescent="0.25">
      <c r="A4" t="s">
        <v>282</v>
      </c>
      <c r="B4" t="s">
        <v>3</v>
      </c>
      <c r="C4" t="s">
        <v>312</v>
      </c>
      <c r="D4" s="12">
        <v>38948</v>
      </c>
      <c r="E4" t="s">
        <v>5</v>
      </c>
      <c r="F4" t="s">
        <v>448</v>
      </c>
      <c r="G4">
        <v>2</v>
      </c>
      <c r="H4" t="s">
        <v>462</v>
      </c>
      <c r="I4" t="s">
        <v>461</v>
      </c>
    </row>
    <row r="5" spans="1:9" x14ac:dyDescent="0.25">
      <c r="A5" t="s">
        <v>282</v>
      </c>
      <c r="B5" t="s">
        <v>313</v>
      </c>
      <c r="C5" t="s">
        <v>222</v>
      </c>
      <c r="D5" s="12">
        <v>38898</v>
      </c>
      <c r="E5" t="s">
        <v>1</v>
      </c>
      <c r="F5" t="s">
        <v>448</v>
      </c>
      <c r="G5">
        <v>2</v>
      </c>
      <c r="H5" t="s">
        <v>462</v>
      </c>
      <c r="I5" t="s">
        <v>461</v>
      </c>
    </row>
    <row r="6" spans="1:9" x14ac:dyDescent="0.25">
      <c r="A6" t="s">
        <v>282</v>
      </c>
      <c r="B6" t="s">
        <v>315</v>
      </c>
      <c r="C6" t="s">
        <v>314</v>
      </c>
      <c r="D6" s="12">
        <v>38998</v>
      </c>
      <c r="E6" t="s">
        <v>5</v>
      </c>
      <c r="F6" t="s">
        <v>448</v>
      </c>
      <c r="G6">
        <v>3</v>
      </c>
      <c r="H6" t="s">
        <v>462</v>
      </c>
      <c r="I6" t="s">
        <v>461</v>
      </c>
    </row>
    <row r="7" spans="1:9" x14ac:dyDescent="0.25">
      <c r="A7" t="s">
        <v>282</v>
      </c>
      <c r="B7" t="s">
        <v>316</v>
      </c>
      <c r="C7" t="s">
        <v>55</v>
      </c>
      <c r="D7" s="12">
        <v>38776</v>
      </c>
      <c r="E7" t="s">
        <v>1</v>
      </c>
      <c r="F7" t="s">
        <v>448</v>
      </c>
      <c r="G7">
        <v>3</v>
      </c>
      <c r="H7" t="s">
        <v>462</v>
      </c>
      <c r="I7" t="s">
        <v>461</v>
      </c>
    </row>
    <row r="8" spans="1:9" x14ac:dyDescent="0.25">
      <c r="A8" t="s">
        <v>282</v>
      </c>
      <c r="B8" t="s">
        <v>318</v>
      </c>
      <c r="C8" t="s">
        <v>317</v>
      </c>
      <c r="D8" s="12">
        <v>38886</v>
      </c>
      <c r="E8" t="s">
        <v>1</v>
      </c>
      <c r="F8" t="s">
        <v>448</v>
      </c>
      <c r="G8">
        <v>3</v>
      </c>
      <c r="H8" t="s">
        <v>462</v>
      </c>
      <c r="I8" t="s">
        <v>461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G1" sqref="G1:I2"/>
    </sheetView>
  </sheetViews>
  <sheetFormatPr baseColWidth="10" defaultRowHeight="15" x14ac:dyDescent="0.25"/>
  <sheetData>
    <row r="1" spans="1:9" x14ac:dyDescent="0.25">
      <c r="A1" t="s">
        <v>442</v>
      </c>
      <c r="B1" t="s">
        <v>446</v>
      </c>
      <c r="C1" t="s">
        <v>445</v>
      </c>
      <c r="D1" t="s">
        <v>444</v>
      </c>
      <c r="E1" t="s">
        <v>443</v>
      </c>
      <c r="F1" t="s">
        <v>447</v>
      </c>
      <c r="G1" t="s">
        <v>458</v>
      </c>
      <c r="H1" t="s">
        <v>456</v>
      </c>
      <c r="I1" t="s">
        <v>460</v>
      </c>
    </row>
    <row r="2" spans="1:9" x14ac:dyDescent="0.25">
      <c r="A2" t="s">
        <v>181</v>
      </c>
      <c r="B2" t="s">
        <v>231</v>
      </c>
      <c r="C2" t="s">
        <v>230</v>
      </c>
      <c r="D2" s="12">
        <v>39253</v>
      </c>
      <c r="E2" t="s">
        <v>5</v>
      </c>
      <c r="F2" t="s">
        <v>448</v>
      </c>
      <c r="G2">
        <v>3</v>
      </c>
      <c r="H2" t="s">
        <v>462</v>
      </c>
      <c r="I2" t="s">
        <v>461</v>
      </c>
    </row>
    <row r="3" spans="1:9" x14ac:dyDescent="0.25">
      <c r="A3" t="s">
        <v>181</v>
      </c>
      <c r="B3" t="s">
        <v>233</v>
      </c>
      <c r="C3" t="s">
        <v>232</v>
      </c>
      <c r="D3" s="12">
        <v>39425</v>
      </c>
      <c r="E3" t="s">
        <v>5</v>
      </c>
      <c r="F3" t="s">
        <v>448</v>
      </c>
      <c r="G3">
        <v>3</v>
      </c>
      <c r="H3" t="s">
        <v>462</v>
      </c>
      <c r="I3" t="s">
        <v>461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G1" sqref="G1:I2"/>
    </sheetView>
  </sheetViews>
  <sheetFormatPr baseColWidth="10" defaultRowHeight="15" x14ac:dyDescent="0.25"/>
  <sheetData>
    <row r="1" spans="1:9" x14ac:dyDescent="0.25">
      <c r="A1" t="s">
        <v>442</v>
      </c>
      <c r="B1" t="s">
        <v>446</v>
      </c>
      <c r="C1" t="s">
        <v>445</v>
      </c>
      <c r="D1" t="s">
        <v>444</v>
      </c>
      <c r="E1" t="s">
        <v>443</v>
      </c>
      <c r="F1" t="s">
        <v>447</v>
      </c>
      <c r="G1" t="s">
        <v>458</v>
      </c>
      <c r="H1" t="s">
        <v>456</v>
      </c>
      <c r="I1" t="s">
        <v>460</v>
      </c>
    </row>
    <row r="2" spans="1:9" x14ac:dyDescent="0.25">
      <c r="A2" t="s">
        <v>125</v>
      </c>
      <c r="B2" t="s">
        <v>169</v>
      </c>
      <c r="C2" t="s">
        <v>168</v>
      </c>
      <c r="D2" s="12">
        <v>39090</v>
      </c>
      <c r="E2" t="s">
        <v>5</v>
      </c>
      <c r="F2" t="s">
        <v>448</v>
      </c>
      <c r="G2">
        <v>3</v>
      </c>
      <c r="H2" t="s">
        <v>464</v>
      </c>
      <c r="I2" t="s">
        <v>461</v>
      </c>
    </row>
    <row r="3" spans="1:9" x14ac:dyDescent="0.25">
      <c r="A3" t="s">
        <v>125</v>
      </c>
      <c r="B3" t="s">
        <v>171</v>
      </c>
      <c r="C3" t="s">
        <v>170</v>
      </c>
      <c r="D3" s="12">
        <v>39110</v>
      </c>
      <c r="E3" t="s">
        <v>1</v>
      </c>
      <c r="F3" t="s">
        <v>448</v>
      </c>
      <c r="G3">
        <v>3</v>
      </c>
      <c r="H3" t="s">
        <v>464</v>
      </c>
      <c r="I3" t="s">
        <v>461</v>
      </c>
    </row>
    <row r="4" spans="1:9" x14ac:dyDescent="0.25">
      <c r="A4" t="s">
        <v>125</v>
      </c>
      <c r="B4" t="s">
        <v>173</v>
      </c>
      <c r="C4" t="s">
        <v>172</v>
      </c>
      <c r="D4" s="12">
        <v>39112</v>
      </c>
      <c r="E4" t="s">
        <v>1</v>
      </c>
      <c r="F4" t="s">
        <v>448</v>
      </c>
      <c r="G4">
        <v>3</v>
      </c>
      <c r="H4" t="s">
        <v>464</v>
      </c>
      <c r="I4" t="s">
        <v>461</v>
      </c>
    </row>
    <row r="5" spans="1:9" x14ac:dyDescent="0.25">
      <c r="A5" t="s">
        <v>125</v>
      </c>
      <c r="B5" t="s">
        <v>174</v>
      </c>
      <c r="C5" t="s">
        <v>61</v>
      </c>
      <c r="D5" s="12">
        <v>39101</v>
      </c>
      <c r="E5" t="s">
        <v>5</v>
      </c>
      <c r="F5" t="s">
        <v>448</v>
      </c>
      <c r="G5">
        <v>3</v>
      </c>
      <c r="H5" t="s">
        <v>464</v>
      </c>
      <c r="I5" t="s">
        <v>461</v>
      </c>
    </row>
    <row r="6" spans="1:9" x14ac:dyDescent="0.25">
      <c r="A6" t="s">
        <v>125</v>
      </c>
      <c r="B6" t="s">
        <v>175</v>
      </c>
      <c r="C6" t="s">
        <v>84</v>
      </c>
      <c r="D6" s="12">
        <v>39143</v>
      </c>
      <c r="E6" t="s">
        <v>1</v>
      </c>
      <c r="F6" t="s">
        <v>448</v>
      </c>
      <c r="G6">
        <v>2</v>
      </c>
      <c r="H6" t="s">
        <v>464</v>
      </c>
      <c r="I6" t="s">
        <v>461</v>
      </c>
    </row>
    <row r="7" spans="1:9" x14ac:dyDescent="0.25">
      <c r="A7" t="s">
        <v>125</v>
      </c>
      <c r="B7" t="s">
        <v>177</v>
      </c>
      <c r="C7" t="s">
        <v>176</v>
      </c>
      <c r="D7" s="12">
        <v>39368</v>
      </c>
      <c r="E7" t="s">
        <v>5</v>
      </c>
      <c r="F7" t="s">
        <v>448</v>
      </c>
      <c r="G7">
        <v>2</v>
      </c>
      <c r="H7" t="s">
        <v>464</v>
      </c>
      <c r="I7" t="s">
        <v>461</v>
      </c>
    </row>
    <row r="8" spans="1:9" x14ac:dyDescent="0.25">
      <c r="A8" t="s">
        <v>125</v>
      </c>
      <c r="B8" t="s">
        <v>179</v>
      </c>
      <c r="C8" t="s">
        <v>178</v>
      </c>
      <c r="D8" s="12">
        <v>39373</v>
      </c>
      <c r="E8" t="s">
        <v>5</v>
      </c>
      <c r="F8" t="s">
        <v>448</v>
      </c>
      <c r="G8">
        <v>2</v>
      </c>
      <c r="H8" t="s">
        <v>464</v>
      </c>
      <c r="I8" t="s">
        <v>461</v>
      </c>
    </row>
    <row r="9" spans="1:9" x14ac:dyDescent="0.25">
      <c r="A9" t="s">
        <v>125</v>
      </c>
      <c r="B9" t="s">
        <v>180</v>
      </c>
      <c r="C9" t="s">
        <v>35</v>
      </c>
      <c r="D9" s="12">
        <v>39423</v>
      </c>
      <c r="E9" t="s">
        <v>5</v>
      </c>
      <c r="F9" t="s">
        <v>448</v>
      </c>
      <c r="G9">
        <v>2</v>
      </c>
      <c r="H9" t="s">
        <v>464</v>
      </c>
      <c r="I9" t="s">
        <v>461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G1" sqref="G1:I2"/>
    </sheetView>
  </sheetViews>
  <sheetFormatPr baseColWidth="10" defaultRowHeight="15" x14ac:dyDescent="0.25"/>
  <sheetData>
    <row r="1" spans="1:9" x14ac:dyDescent="0.25">
      <c r="A1" t="s">
        <v>442</v>
      </c>
      <c r="B1" t="s">
        <v>446</v>
      </c>
      <c r="C1" t="s">
        <v>445</v>
      </c>
      <c r="D1" t="s">
        <v>444</v>
      </c>
      <c r="E1" t="s">
        <v>443</v>
      </c>
      <c r="F1" t="s">
        <v>447</v>
      </c>
      <c r="G1" t="s">
        <v>458</v>
      </c>
      <c r="H1" t="s">
        <v>456</v>
      </c>
      <c r="I1" t="s">
        <v>460</v>
      </c>
    </row>
    <row r="2" spans="1:9" x14ac:dyDescent="0.25">
      <c r="A2" t="s">
        <v>319</v>
      </c>
      <c r="B2" t="s">
        <v>347</v>
      </c>
      <c r="C2" t="s">
        <v>346</v>
      </c>
      <c r="D2" s="12">
        <v>38794</v>
      </c>
      <c r="E2" t="s">
        <v>5</v>
      </c>
      <c r="F2" t="s">
        <v>448</v>
      </c>
      <c r="G2">
        <v>4</v>
      </c>
      <c r="H2" t="s">
        <v>457</v>
      </c>
      <c r="I2" t="s">
        <v>463</v>
      </c>
    </row>
    <row r="3" spans="1:9" x14ac:dyDescent="0.25">
      <c r="A3" t="s">
        <v>319</v>
      </c>
      <c r="B3" t="s">
        <v>349</v>
      </c>
      <c r="C3" t="s">
        <v>348</v>
      </c>
      <c r="D3" s="12">
        <v>39070</v>
      </c>
      <c r="E3" t="s">
        <v>5</v>
      </c>
      <c r="F3" t="s">
        <v>448</v>
      </c>
      <c r="G3">
        <v>4</v>
      </c>
      <c r="H3" t="s">
        <v>457</v>
      </c>
      <c r="I3" t="s">
        <v>463</v>
      </c>
    </row>
    <row r="4" spans="1:9" x14ac:dyDescent="0.25">
      <c r="A4" t="s">
        <v>319</v>
      </c>
      <c r="B4" t="s">
        <v>350</v>
      </c>
      <c r="C4" t="s">
        <v>274</v>
      </c>
      <c r="D4" s="12">
        <v>38828</v>
      </c>
      <c r="E4" t="s">
        <v>1</v>
      </c>
      <c r="F4" t="s">
        <v>448</v>
      </c>
      <c r="G4">
        <v>4</v>
      </c>
      <c r="H4" t="s">
        <v>457</v>
      </c>
      <c r="I4" t="s">
        <v>463</v>
      </c>
    </row>
    <row r="5" spans="1:9" x14ac:dyDescent="0.25">
      <c r="A5" t="s">
        <v>319</v>
      </c>
      <c r="B5" t="s">
        <v>352</v>
      </c>
      <c r="C5" t="s">
        <v>351</v>
      </c>
      <c r="D5" s="12">
        <v>38819</v>
      </c>
      <c r="E5" t="s">
        <v>1</v>
      </c>
      <c r="F5" t="s">
        <v>448</v>
      </c>
      <c r="G5">
        <v>4</v>
      </c>
      <c r="H5" t="s">
        <v>457</v>
      </c>
      <c r="I5" t="s">
        <v>463</v>
      </c>
    </row>
    <row r="6" spans="1:9" x14ac:dyDescent="0.25">
      <c r="A6" t="s">
        <v>319</v>
      </c>
      <c r="B6" t="s">
        <v>354</v>
      </c>
      <c r="C6" t="s">
        <v>353</v>
      </c>
      <c r="D6" s="12">
        <v>38836</v>
      </c>
      <c r="E6" t="s">
        <v>1</v>
      </c>
      <c r="F6" t="s">
        <v>448</v>
      </c>
      <c r="G6">
        <v>4</v>
      </c>
      <c r="H6" t="s">
        <v>457</v>
      </c>
      <c r="I6" t="s">
        <v>463</v>
      </c>
    </row>
    <row r="7" spans="1:9" x14ac:dyDescent="0.25">
      <c r="A7" t="s">
        <v>319</v>
      </c>
      <c r="B7" t="s">
        <v>355</v>
      </c>
      <c r="C7" t="s">
        <v>97</v>
      </c>
      <c r="D7" s="12">
        <v>39294</v>
      </c>
      <c r="E7" t="s">
        <v>1</v>
      </c>
      <c r="F7" t="s">
        <v>448</v>
      </c>
      <c r="G7">
        <v>3</v>
      </c>
      <c r="H7" t="s">
        <v>457</v>
      </c>
      <c r="I7" t="s">
        <v>463</v>
      </c>
    </row>
    <row r="8" spans="1:9" x14ac:dyDescent="0.25">
      <c r="A8" t="s">
        <v>319</v>
      </c>
      <c r="B8" t="s">
        <v>120</v>
      </c>
      <c r="C8" t="s">
        <v>356</v>
      </c>
      <c r="D8" s="12">
        <v>38939</v>
      </c>
      <c r="E8" t="s">
        <v>1</v>
      </c>
      <c r="F8" t="s">
        <v>448</v>
      </c>
      <c r="G8">
        <v>3</v>
      </c>
      <c r="H8" t="s">
        <v>457</v>
      </c>
      <c r="I8" t="s">
        <v>463</v>
      </c>
    </row>
    <row r="9" spans="1:9" x14ac:dyDescent="0.25">
      <c r="A9" t="s">
        <v>319</v>
      </c>
      <c r="B9" t="s">
        <v>357</v>
      </c>
      <c r="C9" t="s">
        <v>74</v>
      </c>
      <c r="D9" s="12">
        <v>39020</v>
      </c>
      <c r="E9" t="s">
        <v>1</v>
      </c>
      <c r="F9" t="s">
        <v>448</v>
      </c>
      <c r="G9">
        <v>3</v>
      </c>
      <c r="H9" t="s">
        <v>457</v>
      </c>
      <c r="I9" t="s">
        <v>463</v>
      </c>
    </row>
    <row r="10" spans="1:9" x14ac:dyDescent="0.25">
      <c r="A10" t="s">
        <v>319</v>
      </c>
      <c r="B10" t="s">
        <v>359</v>
      </c>
      <c r="C10" t="s">
        <v>358</v>
      </c>
      <c r="D10" s="12">
        <v>38963</v>
      </c>
      <c r="E10" t="s">
        <v>5</v>
      </c>
      <c r="F10" t="s">
        <v>448</v>
      </c>
      <c r="G10">
        <v>3</v>
      </c>
      <c r="H10" t="s">
        <v>457</v>
      </c>
      <c r="I10" t="s">
        <v>463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G19" sqref="G19"/>
    </sheetView>
  </sheetViews>
  <sheetFormatPr baseColWidth="10" defaultRowHeight="15" x14ac:dyDescent="0.25"/>
  <sheetData>
    <row r="1" spans="1:9" x14ac:dyDescent="0.25">
      <c r="A1" t="s">
        <v>442</v>
      </c>
      <c r="B1" t="s">
        <v>446</v>
      </c>
      <c r="C1" t="s">
        <v>445</v>
      </c>
      <c r="D1" t="s">
        <v>444</v>
      </c>
      <c r="E1" t="s">
        <v>443</v>
      </c>
      <c r="F1" t="s">
        <v>447</v>
      </c>
      <c r="G1" t="s">
        <v>458</v>
      </c>
      <c r="H1" t="s">
        <v>456</v>
      </c>
      <c r="I1" t="s">
        <v>460</v>
      </c>
    </row>
    <row r="2" spans="1:9" x14ac:dyDescent="0.25">
      <c r="A2" t="s">
        <v>234</v>
      </c>
      <c r="B2" t="s">
        <v>278</v>
      </c>
      <c r="C2" t="s">
        <v>277</v>
      </c>
      <c r="D2" s="12">
        <v>38999</v>
      </c>
      <c r="E2" t="s">
        <v>5</v>
      </c>
      <c r="F2" t="s">
        <v>448</v>
      </c>
      <c r="G2">
        <v>3</v>
      </c>
      <c r="H2" t="s">
        <v>457</v>
      </c>
      <c r="I2" t="s">
        <v>463</v>
      </c>
    </row>
    <row r="3" spans="1:9" x14ac:dyDescent="0.25">
      <c r="A3" t="s">
        <v>234</v>
      </c>
      <c r="B3" t="s">
        <v>281</v>
      </c>
      <c r="C3" t="s">
        <v>103</v>
      </c>
      <c r="D3" s="12">
        <v>38812</v>
      </c>
      <c r="E3" t="s">
        <v>5</v>
      </c>
      <c r="F3" t="s">
        <v>448</v>
      </c>
      <c r="G3">
        <v>3</v>
      </c>
      <c r="H3" t="s">
        <v>457</v>
      </c>
      <c r="I3" t="s">
        <v>463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F24" sqref="F24"/>
    </sheetView>
  </sheetViews>
  <sheetFormatPr baseColWidth="10" defaultRowHeight="15" x14ac:dyDescent="0.25"/>
  <sheetData>
    <row r="1" spans="1:9" x14ac:dyDescent="0.25">
      <c r="A1" t="s">
        <v>442</v>
      </c>
      <c r="B1" t="s">
        <v>446</v>
      </c>
      <c r="C1" t="s">
        <v>445</v>
      </c>
      <c r="D1" t="s">
        <v>444</v>
      </c>
      <c r="E1" t="s">
        <v>443</v>
      </c>
      <c r="F1" t="s">
        <v>447</v>
      </c>
      <c r="G1" t="s">
        <v>458</v>
      </c>
      <c r="H1" t="s">
        <v>456</v>
      </c>
      <c r="I1" t="s">
        <v>460</v>
      </c>
    </row>
    <row r="2" spans="1:9" x14ac:dyDescent="0.25">
      <c r="A2" t="s">
        <v>65</v>
      </c>
      <c r="B2" t="s">
        <v>98</v>
      </c>
      <c r="C2" t="s">
        <v>97</v>
      </c>
      <c r="D2" s="12">
        <v>39202</v>
      </c>
      <c r="E2" t="s">
        <v>1</v>
      </c>
      <c r="F2" t="s">
        <v>448</v>
      </c>
      <c r="G2">
        <v>2</v>
      </c>
      <c r="H2" t="s">
        <v>465</v>
      </c>
      <c r="I2" t="s">
        <v>461</v>
      </c>
    </row>
    <row r="3" spans="1:9" x14ac:dyDescent="0.25">
      <c r="A3" t="s">
        <v>65</v>
      </c>
      <c r="B3" t="s">
        <v>104</v>
      </c>
      <c r="C3" t="s">
        <v>103</v>
      </c>
      <c r="D3" s="12">
        <v>39317</v>
      </c>
      <c r="E3" t="s">
        <v>5</v>
      </c>
      <c r="F3" t="s">
        <v>448</v>
      </c>
      <c r="G3">
        <v>2</v>
      </c>
      <c r="H3" t="s">
        <v>465</v>
      </c>
      <c r="I3" t="s">
        <v>461</v>
      </c>
    </row>
    <row r="4" spans="1:9" x14ac:dyDescent="0.25">
      <c r="A4" t="s">
        <v>65</v>
      </c>
      <c r="B4" t="s">
        <v>106</v>
      </c>
      <c r="C4" t="s">
        <v>105</v>
      </c>
      <c r="D4" s="12">
        <v>39307</v>
      </c>
      <c r="E4" t="s">
        <v>5</v>
      </c>
      <c r="F4" t="s">
        <v>448</v>
      </c>
      <c r="G4">
        <v>2</v>
      </c>
      <c r="H4" t="s">
        <v>465</v>
      </c>
      <c r="I4" t="s">
        <v>461</v>
      </c>
    </row>
    <row r="5" spans="1:9" x14ac:dyDescent="0.25">
      <c r="A5" t="s">
        <v>65</v>
      </c>
      <c r="B5" t="s">
        <v>108</v>
      </c>
      <c r="C5" t="s">
        <v>107</v>
      </c>
      <c r="D5" s="12">
        <v>39127</v>
      </c>
      <c r="E5" t="s">
        <v>1</v>
      </c>
      <c r="F5" t="s">
        <v>448</v>
      </c>
      <c r="G5">
        <v>2</v>
      </c>
      <c r="H5" t="s">
        <v>465</v>
      </c>
      <c r="I5" t="s">
        <v>461</v>
      </c>
    </row>
    <row r="6" spans="1:9" x14ac:dyDescent="0.25">
      <c r="A6" t="s">
        <v>65</v>
      </c>
      <c r="B6" t="s">
        <v>110</v>
      </c>
      <c r="C6" t="s">
        <v>109</v>
      </c>
      <c r="D6" s="12">
        <v>39291</v>
      </c>
      <c r="E6" t="s">
        <v>1</v>
      </c>
      <c r="F6" t="s">
        <v>448</v>
      </c>
      <c r="G6">
        <v>2</v>
      </c>
      <c r="H6" t="s">
        <v>465</v>
      </c>
      <c r="I6" t="s">
        <v>461</v>
      </c>
    </row>
    <row r="7" spans="1:9" x14ac:dyDescent="0.25">
      <c r="A7" t="s">
        <v>65</v>
      </c>
      <c r="B7" t="s">
        <v>112</v>
      </c>
      <c r="C7" t="s">
        <v>111</v>
      </c>
      <c r="D7" s="12">
        <v>39287</v>
      </c>
      <c r="E7" t="s">
        <v>5</v>
      </c>
      <c r="F7" t="s">
        <v>448</v>
      </c>
      <c r="G7">
        <v>2</v>
      </c>
      <c r="H7" t="s">
        <v>465</v>
      </c>
      <c r="I7" t="s">
        <v>461</v>
      </c>
    </row>
    <row r="8" spans="1:9" x14ac:dyDescent="0.25">
      <c r="A8" t="s">
        <v>65</v>
      </c>
      <c r="B8" t="s">
        <v>114</v>
      </c>
      <c r="C8" t="s">
        <v>113</v>
      </c>
      <c r="D8" s="12">
        <v>39405</v>
      </c>
      <c r="E8" t="s">
        <v>5</v>
      </c>
      <c r="F8" t="s">
        <v>448</v>
      </c>
      <c r="G8">
        <v>3</v>
      </c>
      <c r="H8" t="s">
        <v>465</v>
      </c>
      <c r="I8" t="s">
        <v>461</v>
      </c>
    </row>
    <row r="9" spans="1:9" x14ac:dyDescent="0.25">
      <c r="A9" t="s">
        <v>65</v>
      </c>
      <c r="B9" t="s">
        <v>116</v>
      </c>
      <c r="C9" t="s">
        <v>115</v>
      </c>
      <c r="D9" s="12">
        <v>39280</v>
      </c>
      <c r="E9" t="s">
        <v>5</v>
      </c>
      <c r="F9" t="s">
        <v>448</v>
      </c>
      <c r="G9">
        <v>3</v>
      </c>
      <c r="H9" t="s">
        <v>465</v>
      </c>
      <c r="I9" t="s">
        <v>461</v>
      </c>
    </row>
    <row r="10" spans="1:9" x14ac:dyDescent="0.25">
      <c r="A10" t="s">
        <v>65</v>
      </c>
      <c r="B10" t="s">
        <v>118</v>
      </c>
      <c r="C10" t="s">
        <v>117</v>
      </c>
      <c r="D10" s="12">
        <v>39304</v>
      </c>
      <c r="E10" t="s">
        <v>5</v>
      </c>
      <c r="F10" t="s">
        <v>448</v>
      </c>
      <c r="G10">
        <v>3</v>
      </c>
      <c r="H10" t="s">
        <v>465</v>
      </c>
      <c r="I10" t="s">
        <v>461</v>
      </c>
    </row>
    <row r="11" spans="1:9" x14ac:dyDescent="0.25">
      <c r="A11" t="s">
        <v>65</v>
      </c>
      <c r="B11" t="s">
        <v>120</v>
      </c>
      <c r="C11" t="s">
        <v>119</v>
      </c>
      <c r="D11" s="12">
        <v>39013</v>
      </c>
      <c r="E11" t="s">
        <v>5</v>
      </c>
      <c r="F11" t="s">
        <v>448</v>
      </c>
      <c r="G11">
        <v>3</v>
      </c>
      <c r="H11" t="s">
        <v>465</v>
      </c>
      <c r="I11" t="s">
        <v>461</v>
      </c>
    </row>
    <row r="12" spans="1:9" x14ac:dyDescent="0.25">
      <c r="A12" t="s">
        <v>65</v>
      </c>
      <c r="B12" t="s">
        <v>122</v>
      </c>
      <c r="C12" t="s">
        <v>121</v>
      </c>
      <c r="D12" s="12">
        <v>39123</v>
      </c>
      <c r="E12" t="s">
        <v>5</v>
      </c>
      <c r="F12" t="s">
        <v>448</v>
      </c>
      <c r="G12">
        <v>3</v>
      </c>
      <c r="H12" t="s">
        <v>465</v>
      </c>
      <c r="I12" t="s">
        <v>461</v>
      </c>
    </row>
    <row r="13" spans="1:9" x14ac:dyDescent="0.25">
      <c r="A13" t="s">
        <v>65</v>
      </c>
      <c r="B13" t="s">
        <v>124</v>
      </c>
      <c r="C13" t="s">
        <v>123</v>
      </c>
      <c r="D13" s="12">
        <v>39098</v>
      </c>
      <c r="E13" t="s">
        <v>5</v>
      </c>
      <c r="F13" t="s">
        <v>448</v>
      </c>
      <c r="G13">
        <v>3</v>
      </c>
      <c r="H13" t="s">
        <v>465</v>
      </c>
      <c r="I13" t="s">
        <v>461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G2" sqref="G2:G7"/>
    </sheetView>
  </sheetViews>
  <sheetFormatPr baseColWidth="10" defaultRowHeight="15" x14ac:dyDescent="0.25"/>
  <sheetData>
    <row r="1" spans="1:9" x14ac:dyDescent="0.25">
      <c r="A1" t="s">
        <v>442</v>
      </c>
      <c r="B1" t="s">
        <v>446</v>
      </c>
      <c r="C1" t="s">
        <v>445</v>
      </c>
      <c r="D1" t="s">
        <v>444</v>
      </c>
      <c r="E1" t="s">
        <v>443</v>
      </c>
      <c r="F1" t="s">
        <v>447</v>
      </c>
      <c r="G1" t="s">
        <v>458</v>
      </c>
      <c r="H1" t="s">
        <v>456</v>
      </c>
      <c r="I1" t="s">
        <v>460</v>
      </c>
    </row>
    <row r="2" spans="1:9" x14ac:dyDescent="0.25">
      <c r="A2" t="s">
        <v>4</v>
      </c>
      <c r="B2" t="s">
        <v>17</v>
      </c>
      <c r="C2" t="s">
        <v>16</v>
      </c>
      <c r="D2" s="12">
        <v>39294</v>
      </c>
      <c r="E2" t="s">
        <v>5</v>
      </c>
      <c r="F2" t="s">
        <v>448</v>
      </c>
      <c r="G2">
        <v>4</v>
      </c>
      <c r="H2" t="s">
        <v>465</v>
      </c>
      <c r="I2" t="s">
        <v>461</v>
      </c>
    </row>
    <row r="3" spans="1:9" x14ac:dyDescent="0.25">
      <c r="A3" t="s">
        <v>4</v>
      </c>
      <c r="B3" t="s">
        <v>42</v>
      </c>
      <c r="C3" t="s">
        <v>41</v>
      </c>
      <c r="D3" s="12">
        <v>39346</v>
      </c>
      <c r="E3" t="s">
        <v>5</v>
      </c>
      <c r="F3" t="s">
        <v>448</v>
      </c>
      <c r="G3">
        <v>4</v>
      </c>
      <c r="H3" t="s">
        <v>465</v>
      </c>
      <c r="I3" t="s">
        <v>461</v>
      </c>
    </row>
    <row r="4" spans="1:9" x14ac:dyDescent="0.25">
      <c r="A4" t="s">
        <v>4</v>
      </c>
      <c r="B4" t="s">
        <v>58</v>
      </c>
      <c r="C4" t="s">
        <v>57</v>
      </c>
      <c r="D4" s="12">
        <v>39224</v>
      </c>
      <c r="E4" t="s">
        <v>5</v>
      </c>
      <c r="F4" t="s">
        <v>448</v>
      </c>
      <c r="G4">
        <v>4</v>
      </c>
      <c r="H4" t="s">
        <v>465</v>
      </c>
      <c r="I4" t="s">
        <v>461</v>
      </c>
    </row>
    <row r="5" spans="1:9" x14ac:dyDescent="0.25">
      <c r="A5" t="s">
        <v>4</v>
      </c>
      <c r="B5" t="s">
        <v>60</v>
      </c>
      <c r="C5" t="s">
        <v>59</v>
      </c>
      <c r="D5" s="12">
        <v>39254</v>
      </c>
      <c r="E5" t="s">
        <v>5</v>
      </c>
      <c r="F5" t="s">
        <v>448</v>
      </c>
      <c r="G5">
        <v>4</v>
      </c>
      <c r="H5" t="s">
        <v>465</v>
      </c>
      <c r="I5" t="s">
        <v>461</v>
      </c>
    </row>
    <row r="6" spans="1:9" x14ac:dyDescent="0.25">
      <c r="A6" t="s">
        <v>4</v>
      </c>
      <c r="B6" t="s">
        <v>62</v>
      </c>
      <c r="C6" t="s">
        <v>61</v>
      </c>
      <c r="D6" s="12">
        <v>39595</v>
      </c>
      <c r="E6" t="s">
        <v>5</v>
      </c>
      <c r="F6" t="s">
        <v>448</v>
      </c>
      <c r="G6">
        <v>4</v>
      </c>
      <c r="H6" t="s">
        <v>465</v>
      </c>
      <c r="I6" t="s">
        <v>461</v>
      </c>
    </row>
    <row r="7" spans="1:9" x14ac:dyDescent="0.25">
      <c r="A7" t="s">
        <v>4</v>
      </c>
      <c r="B7" t="s">
        <v>64</v>
      </c>
      <c r="C7" t="s">
        <v>63</v>
      </c>
      <c r="D7" s="12">
        <v>39147</v>
      </c>
      <c r="E7" t="s">
        <v>5</v>
      </c>
      <c r="F7" t="s">
        <v>448</v>
      </c>
      <c r="G7">
        <v>4</v>
      </c>
      <c r="H7" t="s">
        <v>465</v>
      </c>
      <c r="I7" t="s">
        <v>461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3A</vt:lpstr>
      <vt:lpstr>3B</vt:lpstr>
      <vt:lpstr>3D</vt:lpstr>
      <vt:lpstr>4A</vt:lpstr>
      <vt:lpstr>4B</vt:lpstr>
      <vt:lpstr>3C</vt:lpstr>
      <vt:lpstr>3E</vt:lpstr>
      <vt:lpstr>4C</vt:lpstr>
      <vt:lpstr>4D</vt:lpstr>
      <vt:lpstr>TCD</vt:lpstr>
      <vt:lpstr>convoc</vt:lpstr>
      <vt:lpstr>Feuil1</vt:lpstr>
      <vt:lpstr>LYCEE</vt:lpstr>
      <vt:lpstr>COMMUNICATION</vt:lpstr>
      <vt:lpstr>PLANNING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ebiddau</dc:creator>
  <cp:lastModifiedBy>vsouloumiac</cp:lastModifiedBy>
  <cp:lastPrinted>2021-03-10T18:09:26Z</cp:lastPrinted>
  <dcterms:created xsi:type="dcterms:W3CDTF">2021-03-10T10:26:23Z</dcterms:created>
  <dcterms:modified xsi:type="dcterms:W3CDTF">2021-03-10T18:18:54Z</dcterms:modified>
</cp:coreProperties>
</file>